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drawings/drawing1.xml" ContentType="application/vnd.openxmlformats-officedocument.drawing+xml"/>
  <Default Extension="bin" ContentType="application/vnd.openxmlformats-officedocument.spreadsheetml.printerSettings"/>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mc:AlternateContent xmlns:mc="http://schemas.openxmlformats.org/markup-compatibility/2006">
    <mc:Choice Requires="x15">
      <x15ac:absPath xmlns:x15ac="http://schemas.microsoft.com/office/spreadsheetml/2010/11/ac" url="C:\Users\pittsm\AppData\Local\Temp\bfthilmr\"/>
    </mc:Choice>
  </mc:AlternateContent>
  <bookViews>
    <workbookView xWindow="480" yWindow="1236" windowWidth="19416" windowHeight="5496" activeTab="0"/>
  </bookViews>
  <sheets>
    <sheet name="December 2021 - PC" sheetId="6" r:id="rId2"/>
  </sheets>
  <definedNames>
    <definedName name="_xlnm._FilterDatabase" localSheetId="0" hidden="1">'December 2021 - PC'!$A$1:$K$21</definedName>
    <definedName name="OLE_LINK5" localSheetId="0">'December 2021 - PC'!$B$2</definedName>
  </definedNames>
  <calcPr fullCalcOnLoad="1"/>
</workbook>
</file>

<file path=xl/calcChain.xml><?xml version="1.0" encoding="utf-8"?>
<calcChain xmlns="http://schemas.openxmlformats.org/spreadsheetml/2006/main">
  <c r="C24" i="6" l="1"/>
</calcChain>
</file>

<file path=xl/sharedStrings.xml><?xml version="1.0" encoding="utf-8"?>
<sst xmlns="http://schemas.openxmlformats.org/spreadsheetml/2006/main" count="55" uniqueCount="31">
  <si>
    <t>Agenda Item</t>
  </si>
  <si>
    <t>Agenda Topic</t>
  </si>
  <si>
    <t>Notes</t>
  </si>
  <si>
    <t>Agenda</t>
  </si>
  <si>
    <t>First Read</t>
  </si>
  <si>
    <t>PJM</t>
  </si>
  <si>
    <t xml:space="preserve"> </t>
  </si>
  <si>
    <t>Total # of documents</t>
  </si>
  <si>
    <t>Endorsement</t>
  </si>
  <si>
    <t>Informational</t>
  </si>
  <si>
    <t>Administration</t>
  </si>
  <si>
    <t>Materials posted date</t>
  </si>
  <si>
    <t>Materials required</t>
  </si>
  <si>
    <t># of docs required by posting date</t>
  </si>
  <si>
    <t># of docs posted by required posting date</t>
  </si>
  <si>
    <t>Item info</t>
  </si>
  <si>
    <t>Document(s) reposted</t>
  </si>
  <si>
    <t>SCORE =</t>
  </si>
  <si>
    <t xml:space="preserve">Meeting Date: </t>
  </si>
  <si>
    <t xml:space="preserve">Required Posting Date:  </t>
  </si>
  <si>
    <t>Meeting Minutes</t>
  </si>
  <si>
    <t>Yes</t>
  </si>
  <si>
    <t>Reliability Compliance Update</t>
  </si>
  <si>
    <t>Capacity Interconnection Rights for ELCC Resources Update</t>
  </si>
  <si>
    <t>Interconnection Process Reform</t>
  </si>
  <si>
    <t>PC Charter</t>
  </si>
  <si>
    <t>Generator Deliverability Proposal: Status and Next Steps</t>
  </si>
  <si>
    <t>Meets posting date requirement
12/9/2021 *</t>
  </si>
  <si>
    <t>Preliminary 2022 Load Forecast</t>
  </si>
  <si>
    <t>PJM Rules on the Siting of New Load Behind the Meter of Existing Generation</t>
  </si>
  <si>
    <t>Transmission &amp; Substation Subcommittee Update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</si>
</sst>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
    <numFmt numFmtId="166" formatCode="0.0"/>
  </numFmts>
  <fonts count="10">
    <font>
      <sz val="11"/>
      <color theme="1"/>
      <name val="Calibri"/>
      <family val="2"/>
      <scheme val="minor"/>
    </font>
    <font>
      <sz val="10"/>
      <color theme="1"/>
      <name val="Arial"/>
      <family val="2"/>
    </font>
    <font>
      <b/>
      <sz val="10"/>
      <name val="Arial Narrow"/>
      <family val="2"/>
    </font>
    <font>
      <sz val="10"/>
      <name val="Calibri"/>
      <family val="2"/>
      <scheme val="minor"/>
    </font>
    <font>
      <sz val="10"/>
      <color theme="1"/>
      <name val="Arial Narrow"/>
      <family val="2"/>
    </font>
    <font>
      <sz val="10"/>
      <color theme="0"/>
      <name val="Calibri"/>
      <family val="2"/>
      <scheme val="minor"/>
    </font>
    <font>
      <b/>
      <sz val="10"/>
      <name val="Calibri"/>
      <family val="2"/>
      <scheme val="minor"/>
    </font>
    <font>
      <sz val="10"/>
      <color theme="1"/>
      <name val="Calibri"/>
      <family val="2"/>
      <scheme val="minor"/>
    </font>
    <font>
      <sz val="12"/>
      <color theme="1"/>
      <name val="Times New Roman"/>
      <family val="1"/>
    </font>
    <font>
      <sz val="8"/>
      <color rgb="FF6E6E73"/>
      <name val="Segoe UI"/>
      <family val="2"/>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0"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0" fillId="0" borderId="0" applyFont="0" applyFill="0" applyBorder="0" applyAlignment="0" applyProtection="0"/>
    <xf numFmtId="41" fontId="1" fillId="0" borderId="0" applyFont="0" applyFill="0" applyBorder="0" applyAlignment="0" applyProtection="0"/>
  </cellStyleXfs>
  <cellXfs count="28">
    <xf numFmtId="0" fontId="0" fillId="0" borderId="0" xfId="0"/>
    <xf numFmtId="0" fontId="3" fillId="0" borderId="0" xfId="0" applyFont="1"/>
    <xf numFmtId="0" fontId="4" fillId="0" borderId="1" xfId="0" applyFont="1" applyBorder="1" applyAlignment="1">
      <alignment horizontal="center" vertical="center"/>
    </xf>
    <xf numFmtId="0" fontId="4"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0" xfId="0" applyFont="1" applyFill="1"/>
    <xf numFmtId="16" fontId="5" fillId="0" borderId="0" xfId="0" applyNumberFormat="1" applyFont="1"/>
    <xf numFmtId="0" fontId="3" fillId="0" borderId="0" xfId="0" applyFont="1" applyAlignment="1">
      <alignment horizontal="center"/>
    </xf>
    <xf numFmtId="0" fontId="3" fillId="0" borderId="1" xfId="0" applyFont="1" applyBorder="1" applyAlignment="1">
      <alignment horizontal="center"/>
    </xf>
    <xf numFmtId="164" fontId="3" fillId="0" borderId="1" xfId="18" applyNumberFormat="1" applyFont="1" applyFill="1" applyBorder="1" applyAlignment="1">
      <alignment horizontal="center"/>
    </xf>
    <xf numFmtId="9" fontId="3" fillId="0" borderId="0" xfId="15" applyNumberFormat="1" applyFont="1" applyAlignment="1">
      <alignment horizontal="center"/>
    </xf>
    <xf numFmtId="0" fontId="6" fillId="0" borderId="0" xfId="0" applyFont="1" applyAlignment="1">
      <alignment horizontal="right"/>
    </xf>
    <xf numFmtId="0" fontId="6" fillId="0" borderId="1" xfId="0" applyFont="1" applyBorder="1" applyAlignment="1">
      <alignment horizontal="center" vertical="center" wrapText="1"/>
    </xf>
    <xf numFmtId="14" fontId="2" fillId="2" borderId="0" xfId="0" applyNumberFormat="1" applyFont="1" applyFill="1" applyAlignment="1">
      <alignment horizontal="right" vertical="center" wrapText="1" indent="2"/>
    </xf>
    <xf numFmtId="0" fontId="2" fillId="2" borderId="0" xfId="0" applyFont="1" applyFill="1" applyAlignment="1">
      <alignment horizontal="right" vertical="center" wrapText="1" indent="2"/>
    </xf>
    <xf numFmtId="14" fontId="6" fillId="2" borderId="0" xfId="0" applyNumberFormat="1" applyFont="1" applyFill="1" applyAlignment="1">
      <alignment horizontal="center"/>
    </xf>
    <xf numFmtId="0" fontId="3" fillId="0" borderId="1" xfId="0" applyFont="1" applyFill="1" applyBorder="1" applyAlignment="1">
      <alignment horizontal="center"/>
    </xf>
    <xf numFmtId="0" fontId="7" fillId="0" borderId="1" xfId="0" applyFont="1" applyFill="1" applyBorder="1" applyAlignment="1">
      <alignment vertical="center"/>
    </xf>
    <xf numFmtId="14" fontId="3" fillId="0" borderId="1" xfId="0" applyNumberFormat="1" applyFont="1" applyFill="1" applyBorder="1" applyAlignment="1">
      <alignment horizontal="center"/>
    </xf>
    <xf numFmtId="14" fontId="3" fillId="0" borderId="1" xfId="0" applyNumberFormat="1" applyFont="1" applyBorder="1" applyAlignment="1">
      <alignment horizontal="center" vertical="center"/>
    </xf>
    <xf numFmtId="165" fontId="3" fillId="0" borderId="1" xfId="0" applyNumberFormat="1" applyFont="1" applyFill="1" applyBorder="1" applyAlignment="1">
      <alignment horizontal="center"/>
    </xf>
    <xf numFmtId="14" fontId="3" fillId="0" borderId="1" xfId="0" applyNumberFormat="1" applyFont="1" applyFill="1" applyBorder="1" applyAlignment="1">
      <alignment horizontal="center" vertical="center"/>
    </xf>
    <xf numFmtId="166" fontId="3" fillId="0" borderId="0" xfId="0" applyNumberFormat="1" applyFont="1" applyAlignment="1">
      <alignment horizontal="center"/>
    </xf>
    <xf numFmtId="14" fontId="3" fillId="0" borderId="1" xfId="0" applyNumberFormat="1" applyFont="1" applyBorder="1" applyAlignment="1">
      <alignment horizontal="center"/>
    </xf>
    <xf numFmtId="0" fontId="1"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7" fillId="0" borderId="0" xfId="0" applyFont="1" applyAlignment="1">
      <alignment vertical="center"/>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ype="http://schemas.openxmlformats.org/officeDocument/2006/relationships/theme" Target="theme/theme1.xml" /><Relationship Id="rId2" Type="http://schemas.openxmlformats.org/officeDocument/2006/relationships/worksheet" Target="worksheets/sheet1.xml" /><Relationship Id="rId4" Type="http://schemas.openxmlformats.org/officeDocument/2006/relationships/sharedStrings" Target="sharedStrings.xml" /><Relationship Id="rId5" Type="http://schemas.openxmlformats.org/officeDocument/2006/relationships/calcChain" Target="calcChain.xml" /><Relationship Id="rId3"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6</xdr:col>
      <xdr:colOff>323850</xdr:colOff>
      <xdr:row>23</xdr:row>
      <xdr:rowOff>142875</xdr:rowOff>
    </xdr:from>
    <xdr:to>
      <xdr:col>9</xdr:col>
      <xdr:colOff>95250</xdr:colOff>
      <xdr:row>31</xdr:row>
      <xdr:rowOff>9525</xdr:rowOff>
    </xdr:to>
    <xdr:sp macro="">
      <xdr:nvSpPr>
        <xdr:cNvPr id="2" name="TextBox 1"/>
        <xdr:cNvSpPr txBox="1"/>
      </xdr:nvSpPr>
      <xdr:spPr>
        <a:xfrm>
          <a:off x="10355580" y="4503420"/>
          <a:ext cx="2918460" cy="1287780"/>
        </a:xfrm>
        <a:prstGeom prst="rect"/>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pPr/>
          <a:r>
            <a:rPr lang="en-US" sz="1100" b="1">
              <a:solidFill>
                <a:schemeClr val="tx1"/>
              </a:solidFill>
              <a:latin typeface="+mn-lt"/>
              <a:ea typeface="+mn-ea"/>
              <a:cs typeface="+mn-cs"/>
            </a:rPr>
            <a:t>Note: </a:t>
          </a:r>
          <a:r>
            <a:rPr lang="en-US" sz="1100">
              <a:solidFill>
                <a:schemeClr val="tx1"/>
              </a:solidFill>
              <a:latin typeface="+mn-lt"/>
              <a:ea typeface="+mn-ea"/>
              <a:cs typeface="+mn-cs"/>
            </a:rPr>
            <a:t>For the posting timeline trial period, we will continue the practice of honoring the seven calendar days prior publication and notice for Standing Committees, though three business days prior will also be accepted as timely per Manual 34.</a:t>
          </a:r>
          <a:endParaRPr lang="en-US" sz="1100"/>
        </a:p>
      </xdr:txBody>
    </xdr:sp>
    <xdr:clientData/>
  </xdr:twoCellAnchor>
</xdr:wsDr>
</file>

<file path=xl/theme/theme1.xml><?xml version="1.0" encoding="utf-8"?>
<a:theme xmlns:a="http://schemas.openxmlformats.org/drawingml/2006/main" name="Office Theme">
  <a:themeElements>
    <a:clrScheme name="PJM Colors">
      <a:dk1>
        <a:sysClr val="windowText" lastClr="000000"/>
      </a:dk1>
      <a:lt1>
        <a:srgbClr val="FFFFFF"/>
      </a:lt1>
      <a:dk2>
        <a:srgbClr val="000000"/>
      </a:dk2>
      <a:lt2>
        <a:srgbClr val="EEECE1"/>
      </a:lt2>
      <a:accent1>
        <a:srgbClr val="013366"/>
      </a:accent1>
      <a:accent2>
        <a:srgbClr val="99CC00"/>
      </a:accent2>
      <a:accent3>
        <a:srgbClr val="99CCFF"/>
      </a:accent3>
      <a:accent4>
        <a:srgbClr val="FFCC00"/>
      </a:accent4>
      <a:accent5>
        <a:srgbClr val="808080"/>
      </a:accent5>
      <a:accent6>
        <a:srgbClr val="FF00FF"/>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ype="http://schemas.openxmlformats.org/officeDocument/2006/relationships/drawing" Target="../drawings/drawing1.xml" /><Relationship Id="rId2"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pageSetUpPr fitToPage="1"/>
  </sheetPr>
  <dimension ref="A1:K42"/>
  <sheetViews>
    <sheetView tabSelected="1" workbookViewId="0" topLeftCell="A1">
      <selection pane="topLeft" activeCell="M4" sqref="M4"/>
    </sheetView>
  </sheetViews>
  <sheetFormatPr defaultColWidth="8.88555555555556" defaultRowHeight="13.8"/>
  <cols>
    <col min="1" max="1" width="10.5555555555556" style="1" bestFit="1" customWidth="1"/>
    <col min="2" max="2" width="70.4444444444444" style="1" customWidth="1"/>
    <col min="3" max="3" width="12.5555555555556" style="7" customWidth="1"/>
    <col min="4" max="4" width="17.5555555555556" style="7" customWidth="1"/>
    <col min="5" max="5" width="22.5555555555556" style="7" customWidth="1"/>
    <col min="6" max="6" width="12.5555555555556" style="7" customWidth="1"/>
    <col min="7" max="7" width="14.8888888888889" style="7" customWidth="1"/>
    <col min="8" max="8" width="16.8888888888889" style="7" customWidth="1"/>
    <col min="9" max="9" width="14.1111111111111" style="7" bestFit="1" customWidth="1"/>
    <col min="10" max="10" width="16.5555555555556" style="7" customWidth="1"/>
    <col min="11" max="11" width="12.5555555555556" style="7" customWidth="1"/>
    <col min="12" max="16384" width="8.88888888888889" style="1"/>
  </cols>
  <sheetData>
    <row r="1" spans="1:11" ht="41.4">
      <c r="A1" s="12" t="s">
        <v>0</v>
      </c>
      <c r="B1" s="12" t="s">
        <v>1</v>
      </c>
      <c r="C1" s="12" t="s">
        <v>12</v>
      </c>
      <c r="D1" s="12" t="s">
        <v>13</v>
      </c>
      <c r="E1" s="12" t="s">
        <v>14</v>
      </c>
      <c r="F1" s="12" t="s">
        <v>7</v>
      </c>
      <c r="G1" s="12" t="s">
        <v>11</v>
      </c>
      <c r="H1" s="12" t="s">
        <v>27</v>
      </c>
      <c r="I1" s="12" t="s">
        <v>15</v>
      </c>
      <c r="J1" s="12" t="s">
        <v>16</v>
      </c>
      <c r="K1" s="12" t="s">
        <v>2</v>
      </c>
    </row>
    <row r="2" spans="1:11" ht="13.8">
      <c r="A2" s="8">
        <v>2</v>
      </c>
      <c r="B2" s="17" t="s">
        <v>3</v>
      </c>
      <c r="C2" s="2" t="s">
        <v>21</v>
      </c>
      <c r="D2" s="3">
        <v>1</v>
      </c>
      <c r="E2" s="3">
        <v>1</v>
      </c>
      <c r="F2" s="3">
        <v>1</v>
      </c>
      <c r="G2" s="18">
        <v>44537</v>
      </c>
      <c r="H2" s="9">
        <f t="shared" si="0" ref="H2:H11">+($C$23-G2)</f>
        <v>7</v>
      </c>
      <c r="I2" s="4" t="s">
        <v>10</v>
      </c>
      <c r="J2" s="18">
        <v>44539</v>
      </c>
      <c r="K2" s="8" t="s">
        <v>5</v>
      </c>
    </row>
    <row r="3" spans="1:11" s="5" customFormat="1" ht="13.8">
      <c r="A3" s="16">
        <v>3</v>
      </c>
      <c r="B3" s="17" t="s">
        <v>20</v>
      </c>
      <c r="C3" s="2" t="s">
        <v>21</v>
      </c>
      <c r="D3" s="3">
        <v>1</v>
      </c>
      <c r="E3" s="3">
        <v>1</v>
      </c>
      <c r="F3" s="3">
        <v>1</v>
      </c>
      <c r="G3" s="18">
        <v>44508</v>
      </c>
      <c r="H3" s="9">
        <f>+($C$23-G3)</f>
        <v>36</v>
      </c>
      <c r="I3" s="4" t="s">
        <v>10</v>
      </c>
      <c r="J3" s="18"/>
      <c r="K3" s="8" t="s">
        <v>5</v>
      </c>
    </row>
    <row r="4" spans="1:11" s="5" customFormat="1" ht="13.8">
      <c r="A4" s="8">
        <v>4</v>
      </c>
      <c r="B4" s="17" t="s">
        <v>25</v>
      </c>
      <c r="C4" s="2" t="s">
        <v>21</v>
      </c>
      <c r="D4" s="3">
        <v>1</v>
      </c>
      <c r="E4" s="3">
        <v>1</v>
      </c>
      <c r="F4" s="3">
        <v>1</v>
      </c>
      <c r="G4" s="18">
        <v>44537</v>
      </c>
      <c r="H4" s="9">
        <f>+($C$23-G4)</f>
        <v>7</v>
      </c>
      <c r="I4" s="4" t="s">
        <v>8</v>
      </c>
      <c r="J4" s="21"/>
      <c r="K4" s="8" t="s">
        <v>5</v>
      </c>
    </row>
    <row r="5" spans="1:11" ht="13.5" customHeight="1">
      <c r="A5" s="8">
        <v>5</v>
      </c>
      <c r="B5" s="17" t="s">
        <v>24</v>
      </c>
      <c r="C5" s="2" t="s">
        <v>21</v>
      </c>
      <c r="D5" s="3">
        <v>2</v>
      </c>
      <c r="E5" s="3">
        <v>2</v>
      </c>
      <c r="F5" s="3">
        <v>2</v>
      </c>
      <c r="G5" s="18">
        <v>44538</v>
      </c>
      <c r="H5" s="9">
        <f>+($C$23-G5)</f>
        <v>6</v>
      </c>
      <c r="I5" s="4" t="s">
        <v>4</v>
      </c>
      <c r="J5" s="19"/>
      <c r="K5" s="8" t="s">
        <v>5</v>
      </c>
    </row>
    <row r="6" spans="1:11" ht="13.5" customHeight="1">
      <c r="A6" s="8">
        <v>6</v>
      </c>
      <c r="B6" s="17" t="s">
        <v>26</v>
      </c>
      <c r="C6" s="2" t="s">
        <v>21</v>
      </c>
      <c r="D6" s="3">
        <v>1</v>
      </c>
      <c r="E6" s="3">
        <v>1</v>
      </c>
      <c r="F6" s="3">
        <v>1</v>
      </c>
      <c r="G6" s="18">
        <v>44537</v>
      </c>
      <c r="H6" s="9">
        <f>+($C$23-G6)</f>
        <v>7</v>
      </c>
      <c r="I6" s="4" t="s">
        <v>9</v>
      </c>
      <c r="J6" s="19"/>
      <c r="K6" s="8" t="s">
        <v>5</v>
      </c>
    </row>
    <row r="7" spans="1:11" ht="13.5" customHeight="1">
      <c r="A7" s="8">
        <v>7</v>
      </c>
      <c r="B7" s="17" t="s">
        <v>23</v>
      </c>
      <c r="C7" s="2" t="s">
        <v>21</v>
      </c>
      <c r="D7" s="3">
        <v>1</v>
      </c>
      <c r="E7" s="3">
        <v>1</v>
      </c>
      <c r="F7" s="3">
        <v>1</v>
      </c>
      <c r="G7" s="18">
        <v>44537</v>
      </c>
      <c r="H7" s="9">
        <f>+($C$23-G7)</f>
        <v>7</v>
      </c>
      <c r="I7" s="4" t="s">
        <v>9</v>
      </c>
      <c r="J7" s="19"/>
      <c r="K7" s="8" t="s">
        <v>5</v>
      </c>
    </row>
    <row r="8" spans="1:11" ht="13.8">
      <c r="A8" s="8">
        <v>8</v>
      </c>
      <c r="B8" s="17" t="s">
        <v>28</v>
      </c>
      <c r="C8" s="2" t="s">
        <v>21</v>
      </c>
      <c r="D8" s="3">
        <v>1</v>
      </c>
      <c r="E8" s="3">
        <v>1</v>
      </c>
      <c r="F8" s="3">
        <v>1</v>
      </c>
      <c r="G8" s="18">
        <v>44537</v>
      </c>
      <c r="H8" s="9">
        <f>+($C$23-G8)</f>
        <v>7</v>
      </c>
      <c r="I8" s="4" t="s">
        <v>9</v>
      </c>
      <c r="J8" s="19">
        <v>44539</v>
      </c>
      <c r="K8" s="8" t="s">
        <v>5</v>
      </c>
    </row>
    <row r="9" spans="1:11" ht="13.8">
      <c r="A9" s="8">
        <v>9</v>
      </c>
      <c r="B9" s="17" t="s">
        <v>29</v>
      </c>
      <c r="C9" s="2" t="s">
        <v>21</v>
      </c>
      <c r="D9" s="3">
        <v>1</v>
      </c>
      <c r="E9" s="3">
        <v>1</v>
      </c>
      <c r="F9" s="3">
        <v>1</v>
      </c>
      <c r="G9" s="18">
        <v>44537</v>
      </c>
      <c r="H9" s="9">
        <f>+($C$23-G9)</f>
        <v>7</v>
      </c>
      <c r="I9" s="4" t="s">
        <v>9</v>
      </c>
      <c r="J9" s="18"/>
      <c r="K9" s="8" t="s">
        <v>5</v>
      </c>
    </row>
    <row r="10" spans="1:11" ht="13.8">
      <c r="A10" s="8">
        <v>10</v>
      </c>
      <c r="B10" s="17" t="s">
        <v>30</v>
      </c>
      <c r="C10" s="2" t="s">
        <v>21</v>
      </c>
      <c r="D10" s="3">
        <v>1</v>
      </c>
      <c r="E10" s="3">
        <v>1</v>
      </c>
      <c r="F10" s="3">
        <v>1</v>
      </c>
      <c r="G10" s="18">
        <v>44537</v>
      </c>
      <c r="H10" s="9">
        <f>+($C$23-G10)</f>
        <v>7</v>
      </c>
      <c r="I10" s="4" t="s">
        <v>9</v>
      </c>
      <c r="J10" s="23"/>
      <c r="K10" s="8" t="s">
        <v>5</v>
      </c>
    </row>
    <row r="11" spans="1:11" ht="13.8">
      <c r="A11" s="8">
        <v>11</v>
      </c>
      <c r="B11" s="1" t="s">
        <v>22</v>
      </c>
      <c r="C11" s="2" t="s">
        <v>21</v>
      </c>
      <c r="D11" s="3">
        <v>1</v>
      </c>
      <c r="E11" s="3">
        <v>1</v>
      </c>
      <c r="F11" s="3">
        <v>1</v>
      </c>
      <c r="G11" s="18">
        <v>44537</v>
      </c>
      <c r="H11" s="9">
        <f>+($C$23-G11)</f>
        <v>7</v>
      </c>
      <c r="I11" s="4" t="s">
        <v>9</v>
      </c>
      <c r="J11" s="23"/>
      <c r="K11" s="8" t="s">
        <v>5</v>
      </c>
    </row>
    <row r="12" spans="1:11" ht="13.8">
      <c r="A12" s="8"/>
      <c r="B12" s="17"/>
      <c r="C12" s="2"/>
      <c r="D12" s="3"/>
      <c r="E12" s="3"/>
      <c r="F12" s="3"/>
      <c r="G12" s="18"/>
      <c r="H12" s="9"/>
      <c r="I12" s="4"/>
      <c r="J12" s="8"/>
      <c r="K12" s="8"/>
    </row>
    <row r="13" spans="1:11" ht="13.8">
      <c r="A13" s="8"/>
      <c r="B13" s="17"/>
      <c r="C13" s="2"/>
      <c r="D13" s="3"/>
      <c r="E13" s="3"/>
      <c r="F13" s="3"/>
      <c r="G13" s="18"/>
      <c r="H13" s="9"/>
      <c r="I13" s="4"/>
      <c r="J13" s="8"/>
      <c r="K13" s="8"/>
    </row>
    <row r="14" spans="1:11" ht="13.8">
      <c r="A14" s="8"/>
      <c r="B14" s="17"/>
      <c r="C14" s="2"/>
      <c r="D14" s="3"/>
      <c r="E14" s="3"/>
      <c r="F14" s="3"/>
      <c r="G14" s="18"/>
      <c r="H14" s="9"/>
      <c r="I14" s="4"/>
      <c r="J14" s="8"/>
      <c r="K14" s="8"/>
    </row>
    <row r="15" spans="1:11" ht="13.8">
      <c r="A15" s="8"/>
      <c r="B15" s="17"/>
      <c r="C15" s="2"/>
      <c r="D15" s="3"/>
      <c r="E15" s="3"/>
      <c r="F15" s="3"/>
      <c r="G15" s="18"/>
      <c r="H15" s="9"/>
      <c r="I15" s="4"/>
      <c r="J15" s="8"/>
      <c r="K15" s="8"/>
    </row>
    <row r="16" spans="1:11" ht="13.8">
      <c r="A16" s="8"/>
      <c r="B16" s="17"/>
      <c r="C16" s="2"/>
      <c r="D16" s="3"/>
      <c r="E16" s="3"/>
      <c r="F16" s="3"/>
      <c r="G16" s="18"/>
      <c r="H16" s="9"/>
      <c r="I16" s="4"/>
      <c r="J16" s="8"/>
      <c r="K16" s="8"/>
    </row>
    <row r="17" spans="1:11" ht="13.8">
      <c r="A17" s="8"/>
      <c r="B17" s="17"/>
      <c r="C17" s="2"/>
      <c r="D17" s="3"/>
      <c r="E17" s="3"/>
      <c r="F17" s="3"/>
      <c r="G17" s="18"/>
      <c r="H17" s="9"/>
      <c r="I17" s="4"/>
      <c r="J17" s="8"/>
      <c r="K17" s="8"/>
    </row>
    <row r="18" spans="1:11" ht="13.8">
      <c r="A18" s="20"/>
      <c r="B18" s="17"/>
      <c r="C18" s="2"/>
      <c r="D18" s="3"/>
      <c r="E18" s="3"/>
      <c r="F18" s="3"/>
      <c r="G18" s="18"/>
      <c r="H18" s="9"/>
      <c r="I18" s="4"/>
      <c r="J18" s="8"/>
      <c r="K18" s="8"/>
    </row>
    <row r="19" spans="1:11" ht="13.8">
      <c r="A19" s="20"/>
      <c r="B19" s="17"/>
      <c r="C19" s="2"/>
      <c r="D19" s="3"/>
      <c r="E19" s="3"/>
      <c r="F19" s="3"/>
      <c r="G19" s="18"/>
      <c r="H19" s="9"/>
      <c r="I19" s="4"/>
      <c r="J19" s="8"/>
      <c r="K19" s="8"/>
    </row>
    <row r="20" spans="1:11" ht="13.8">
      <c r="A20" s="20"/>
      <c r="B20" s="17"/>
      <c r="C20" s="2"/>
      <c r="D20" s="3"/>
      <c r="E20" s="3"/>
      <c r="F20" s="3"/>
      <c r="G20" s="18"/>
      <c r="H20" s="9"/>
      <c r="I20" s="4"/>
      <c r="J20" s="8"/>
      <c r="K20" s="8"/>
    </row>
    <row r="21" spans="1:11" ht="13.8">
      <c r="A21" s="20"/>
      <c r="B21" s="17"/>
      <c r="C21" s="2"/>
      <c r="D21" s="3"/>
      <c r="E21" s="3"/>
      <c r="F21" s="3"/>
      <c r="G21" s="18"/>
      <c r="H21" s="9"/>
      <c r="I21" s="4"/>
      <c r="J21" s="8"/>
      <c r="K21" s="8"/>
    </row>
    <row r="22" ht="13.8"/>
    <row r="23" spans="1:8" ht="13.8">
      <c r="A23" s="6">
        <v>42312</v>
      </c>
      <c r="B23" s="13" t="s">
        <v>18</v>
      </c>
      <c r="C23" s="15">
        <v>44544</v>
      </c>
      <c r="G23" s="11" t="s">
        <v>17</v>
      </c>
      <c r="H23" s="10">
        <f>COUNTIF(H2:H14,"&gt;=5")/COUNTA(A2:A14)</f>
        <v>1</v>
      </c>
    </row>
    <row r="24" spans="2:3" ht="13.8">
      <c r="B24" s="14" t="s">
        <v>19</v>
      </c>
      <c r="C24" s="15">
        <f>C23-5</f>
        <v>44539</v>
      </c>
    </row>
    <row r="25" spans="8:8" ht="13.8">
      <c r="H25" s="24"/>
    </row>
    <row r="26" spans="8:8" ht="15.6">
      <c r="H26" s="25"/>
    </row>
    <row r="27" spans="5:8" ht="13.8">
      <c r="E27" s="22"/>
      <c r="H27" s="26"/>
    </row>
    <row r="28" spans="8:8" ht="13.8">
      <c r="H28" s="27"/>
    </row>
    <row r="29" ht="13.8"/>
    <row r="30" ht="13.8"/>
    <row r="31" ht="13.8"/>
    <row r="32" ht="13.8"/>
    <row r="33" ht="13.8"/>
    <row r="34" ht="13.8"/>
    <row r="35" ht="13.8"/>
    <row r="36" ht="13.8"/>
    <row r="37" ht="13.8"/>
    <row r="38" ht="13.8"/>
    <row r="39" ht="13.8"/>
    <row r="40" ht="13.8"/>
    <row r="41" ht="13.8"/>
    <row r="42" spans="2:2" ht="13.8">
      <c r="B42" s="1" t="s">
        <v>6</v>
      </c>
    </row>
  </sheetData>
  <autoFilter ref="A1:K21"/>
  <conditionalFormatting sqref="H17:H21">
    <cfRule type="iconSet" priority="61">
      <iconSet iconSet="3TrafficLights2" showValue="0">
        <cfvo type="percent" val="0"/>
        <cfvo type="num" val="2"/>
        <cfvo type="num" val="3"/>
      </iconSet>
    </cfRule>
  </conditionalFormatting>
  <conditionalFormatting sqref="H2:H16">
    <cfRule type="iconSet" priority="63">
      <iconSet iconSet="3TrafficLights2" showValue="0">
        <cfvo type="percent" val="0"/>
        <cfvo type="num" val="4"/>
        <cfvo type="num" val="5"/>
      </iconSet>
    </cfRule>
  </conditionalFormatting>
  <dataValidations count="2">
    <dataValidation type="list" allowBlank="1" showInputMessage="1" showErrorMessage="1" sqref="K2:K21">
      <formula1>Notes</formula1>
    </dataValidation>
    <dataValidation type="list" allowBlank="1" showInputMessage="1" showErrorMessage="1" sqref="I2:I21">
      <formula1>ItemInfo1</formula1>
    </dataValidation>
  </dataValidations>
  <pageMargins left="0.7" right="0.7" top="0.75" bottom="0.75" header="0.3" footer="0.3"/>
  <pageSetup orientation="landscape" scale="60" r:id="rId2"/>
  <drawing r:id="rId1"/>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Template/>
  <Manager/>
  <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category/>
</cp:coreProperties>
</file>