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AppData\Roaming\OpenText\OTEdit\EC_cera\c229760971\"/>
    </mc:Choice>
  </mc:AlternateContent>
  <bookViews>
    <workbookView xWindow="480" yWindow="1230" windowWidth="18720" windowHeight="5490"/>
  </bookViews>
  <sheets>
    <sheet name="October 2022 PC" sheetId="6" r:id="rId1"/>
    <sheet name="Sheet1" sheetId="7" state="hidden" r:id="rId2"/>
  </sheets>
  <definedNames>
    <definedName name="_AMO_UniqueIdentifier" hidden="1">"'171281d9-a51c-4f6b-af8d-53310a5eae24'"</definedName>
    <definedName name="_xlnm._FilterDatabase" localSheetId="0" hidden="1">'October 2022 PC'!$A$1:$K$14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'October 2022 PC'!$B$2</definedName>
  </definedNames>
  <calcPr calcId="162913"/>
</workbook>
</file>

<file path=xl/calcChain.xml><?xml version="1.0" encoding="utf-8"?>
<calcChain xmlns="http://schemas.openxmlformats.org/spreadsheetml/2006/main">
  <c r="H10" i="6" l="1"/>
  <c r="H11" i="6"/>
  <c r="H12" i="6"/>
  <c r="H9" i="6"/>
  <c r="H8" i="6" l="1"/>
  <c r="C17" i="6"/>
  <c r="H7" i="6" l="1"/>
  <c r="H3" i="6" l="1"/>
  <c r="H4" i="6"/>
  <c r="H5" i="6"/>
  <c r="H6" i="6"/>
  <c r="H2" i="6" l="1"/>
  <c r="H16" i="6" s="1"/>
</calcChain>
</file>

<file path=xl/sharedStrings.xml><?xml version="1.0" encoding="utf-8"?>
<sst xmlns="http://schemas.openxmlformats.org/spreadsheetml/2006/main" count="70" uniqueCount="38">
  <si>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</si>
  <si>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</si>
  <si>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</si>
  <si>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</si>
  <si>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</si>
  <si>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</si>
  <si>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</si>
  <si>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</si>
  <si>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</si>
  <si>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</si>
  <si>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</si>
  <si>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</si>
  <si>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</si>
  <si>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</si>
  <si>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</si>
  <si>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</si>
  <si>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</si>
  <si>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</si>
  <si>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</si>
  <si>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</si>
  <si>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</si>
  <si>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</si>
  <si>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</si>
  <si>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Reliability Compliance Update</t>
  </si>
  <si>
    <t xml:space="preserve">2022 Installed Reserve Margin Study Results </t>
  </si>
  <si>
    <t>Capacity Interconnection Rights for ELCC Resources &amp; Generator Deliverability Proposal Update</t>
  </si>
  <si>
    <t>Meets posting date requirement
09/29/2022 *</t>
  </si>
  <si>
    <t>September Draft Meeting Minutes</t>
  </si>
  <si>
    <t>Load Forecast Model Development</t>
  </si>
  <si>
    <t>PC Work Plan</t>
  </si>
  <si>
    <t>9A</t>
  </si>
  <si>
    <t>9B</t>
  </si>
  <si>
    <t>9C</t>
  </si>
  <si>
    <t>9D</t>
  </si>
  <si>
    <t>CIR for ELCC Resources Special Session - Options &amp; Packages</t>
  </si>
  <si>
    <t>CIR for ELCC Resources Special Session - Draft Poll</t>
  </si>
  <si>
    <t>CIR for ELCC Resources Special Session - Options Considerations</t>
  </si>
  <si>
    <t>CIR for ELCC Resources Special Session - Transitional Costs to Load to Support CIRs for ELCC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</si>
</sst>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6">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16</xdr:row>
      <xdr:rowOff>142875</xdr:rowOff>
    </xdr:from>
    <xdr:to>
      <xdr:col>8</xdr:col>
      <xdr:colOff>1133476</xdr:colOff>
      <xdr:row>24</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82" zoomScaleNormal="82" workbookViewId="0">
      <selection activeCell="B24" sqref="B24"/>
    </sheetView>
  </sheetViews>
  <sheetFormatPr defaultColWidth="8.85546875" defaultRowHeight="12.75" x14ac:dyDescent="0.2"/>
  <cols>
    <col min="1" max="1" width="10.5703125" style="1" bestFit="1" customWidth="1"/>
    <col min="2" max="2" width="84.140625" style="1" customWidth="1"/>
    <col min="3" max="3" width="12.5703125" style="7" customWidth="1"/>
    <col min="4" max="4" width="14.42578125" style="7" customWidth="1"/>
    <col min="5" max="5" width="22.5703125" style="7" customWidth="1"/>
    <col min="6" max="6" width="12.5703125" style="7" customWidth="1"/>
    <col min="7" max="7" width="14.85546875" style="7" customWidth="1"/>
    <col min="8" max="8" width="16.85546875" style="7" customWidth="1"/>
    <col min="9" max="9" width="17.28515625" style="7" customWidth="1"/>
    <col min="10" max="10" width="14.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26</v>
      </c>
      <c r="I1" s="12" t="s">
        <v>17</v>
      </c>
      <c r="J1" s="12" t="s">
        <v>18</v>
      </c>
      <c r="K1" s="12" t="s">
        <v>2</v>
      </c>
    </row>
    <row r="2" spans="1:11" x14ac:dyDescent="0.2">
      <c r="A2" s="8">
        <v>2</v>
      </c>
      <c r="B2" s="17" t="s">
        <v>3</v>
      </c>
      <c r="C2" s="2" t="s">
        <v>22</v>
      </c>
      <c r="D2" s="3">
        <v>1</v>
      </c>
      <c r="E2" s="3">
        <v>1</v>
      </c>
      <c r="F2" s="3">
        <v>1</v>
      </c>
      <c r="G2" s="18">
        <v>44832</v>
      </c>
      <c r="H2" s="9">
        <f t="shared" ref="H2:H9" si="0">+($C$16-G2)</f>
        <v>6</v>
      </c>
      <c r="I2" s="4" t="s">
        <v>12</v>
      </c>
      <c r="J2" s="18"/>
      <c r="K2" s="8" t="s">
        <v>5</v>
      </c>
    </row>
    <row r="3" spans="1:11" s="5" customFormat="1" x14ac:dyDescent="0.2">
      <c r="A3" s="16">
        <v>3</v>
      </c>
      <c r="B3" s="17" t="s">
        <v>27</v>
      </c>
      <c r="C3" s="2" t="s">
        <v>22</v>
      </c>
      <c r="D3" s="3">
        <v>1</v>
      </c>
      <c r="E3" s="3">
        <v>1</v>
      </c>
      <c r="F3" s="3">
        <v>1</v>
      </c>
      <c r="G3" s="18">
        <v>44816</v>
      </c>
      <c r="H3" s="9">
        <f t="shared" si="0"/>
        <v>22</v>
      </c>
      <c r="I3" s="4" t="s">
        <v>12</v>
      </c>
      <c r="J3" s="18">
        <v>44825</v>
      </c>
      <c r="K3" s="8" t="s">
        <v>5</v>
      </c>
    </row>
    <row r="4" spans="1:11" s="5" customFormat="1" x14ac:dyDescent="0.2">
      <c r="A4" s="8">
        <v>4</v>
      </c>
      <c r="B4" s="5" t="s">
        <v>29</v>
      </c>
      <c r="C4" s="2" t="s">
        <v>22</v>
      </c>
      <c r="D4" s="3">
        <v>1</v>
      </c>
      <c r="E4" s="3">
        <v>1</v>
      </c>
      <c r="F4" s="3">
        <v>1</v>
      </c>
      <c r="G4" s="18">
        <v>44832</v>
      </c>
      <c r="H4" s="9">
        <f t="shared" si="0"/>
        <v>6</v>
      </c>
      <c r="I4" s="4" t="s">
        <v>12</v>
      </c>
      <c r="J4" s="20"/>
      <c r="K4" s="8" t="s">
        <v>5</v>
      </c>
    </row>
    <row r="5" spans="1:11" ht="13.5" customHeight="1" x14ac:dyDescent="0.2">
      <c r="A5" s="8">
        <v>5</v>
      </c>
      <c r="B5" s="17" t="s">
        <v>24</v>
      </c>
      <c r="C5" s="2" t="s">
        <v>22</v>
      </c>
      <c r="D5" s="3">
        <v>2</v>
      </c>
      <c r="E5" s="3">
        <v>2</v>
      </c>
      <c r="F5" s="3">
        <v>2</v>
      </c>
      <c r="G5" s="18">
        <v>44832</v>
      </c>
      <c r="H5" s="9">
        <f t="shared" si="0"/>
        <v>6</v>
      </c>
      <c r="I5" s="4" t="s">
        <v>10</v>
      </c>
      <c r="J5" s="18"/>
      <c r="K5" s="8" t="s">
        <v>5</v>
      </c>
    </row>
    <row r="6" spans="1:11" ht="13.5" customHeight="1" x14ac:dyDescent="0.2">
      <c r="A6" s="8">
        <v>6</v>
      </c>
      <c r="B6" s="17" t="s">
        <v>25</v>
      </c>
      <c r="C6" s="2" t="s">
        <v>22</v>
      </c>
      <c r="D6" s="3">
        <v>1</v>
      </c>
      <c r="E6" s="3">
        <v>1</v>
      </c>
      <c r="F6" s="3">
        <v>1</v>
      </c>
      <c r="G6" s="18">
        <v>44832</v>
      </c>
      <c r="H6" s="9">
        <f t="shared" si="0"/>
        <v>6</v>
      </c>
      <c r="I6" s="4" t="s">
        <v>11</v>
      </c>
      <c r="J6" s="18"/>
      <c r="K6" s="8" t="s">
        <v>5</v>
      </c>
    </row>
    <row r="7" spans="1:11" ht="13.5" customHeight="1" x14ac:dyDescent="0.2">
      <c r="A7" s="8">
        <v>7</v>
      </c>
      <c r="B7" s="17" t="s">
        <v>23</v>
      </c>
      <c r="C7" s="2" t="s">
        <v>22</v>
      </c>
      <c r="D7" s="3">
        <v>1</v>
      </c>
      <c r="E7" s="3">
        <v>1</v>
      </c>
      <c r="F7" s="3">
        <v>1</v>
      </c>
      <c r="G7" s="18">
        <v>44832</v>
      </c>
      <c r="H7" s="9">
        <f t="shared" si="0"/>
        <v>6</v>
      </c>
      <c r="I7" s="4" t="s">
        <v>11</v>
      </c>
      <c r="J7" s="18"/>
      <c r="K7" s="8" t="s">
        <v>5</v>
      </c>
    </row>
    <row r="8" spans="1:11" ht="13.5" customHeight="1" x14ac:dyDescent="0.2">
      <c r="A8" s="8">
        <v>8</v>
      </c>
      <c r="B8" s="17" t="s">
        <v>28</v>
      </c>
      <c r="C8" s="2" t="s">
        <v>22</v>
      </c>
      <c r="D8" s="3">
        <v>1</v>
      </c>
      <c r="E8" s="3">
        <v>1</v>
      </c>
      <c r="F8" s="3">
        <v>1</v>
      </c>
      <c r="G8" s="18">
        <v>44832</v>
      </c>
      <c r="H8" s="9">
        <f t="shared" si="0"/>
        <v>6</v>
      </c>
      <c r="I8" s="4" t="s">
        <v>11</v>
      </c>
      <c r="J8" s="18"/>
      <c r="K8" s="8" t="s">
        <v>5</v>
      </c>
    </row>
    <row r="9" spans="1:11" ht="13.5" customHeight="1" x14ac:dyDescent="0.2">
      <c r="A9" s="7" t="s">
        <v>30</v>
      </c>
      <c r="B9" s="17" t="s">
        <v>34</v>
      </c>
      <c r="C9" s="2" t="s">
        <v>22</v>
      </c>
      <c r="D9" s="3">
        <v>1</v>
      </c>
      <c r="E9" s="3">
        <v>1</v>
      </c>
      <c r="F9" s="3">
        <v>1</v>
      </c>
      <c r="G9" s="18">
        <v>44832</v>
      </c>
      <c r="H9" s="9">
        <f t="shared" si="0"/>
        <v>6</v>
      </c>
      <c r="I9" s="4" t="s">
        <v>11</v>
      </c>
      <c r="J9" s="18"/>
      <c r="K9" s="8" t="s">
        <v>5</v>
      </c>
    </row>
    <row r="10" spans="1:11" x14ac:dyDescent="0.2">
      <c r="A10" s="8" t="s">
        <v>31</v>
      </c>
      <c r="B10" s="17" t="s">
        <v>35</v>
      </c>
      <c r="C10" s="2" t="s">
        <v>22</v>
      </c>
      <c r="D10" s="3">
        <v>1</v>
      </c>
      <c r="E10" s="3">
        <v>1</v>
      </c>
      <c r="F10" s="3">
        <v>1</v>
      </c>
      <c r="G10" s="18">
        <v>44832</v>
      </c>
      <c r="H10" s="9">
        <f t="shared" ref="H10:H12" si="1">+($C$16-G10)</f>
        <v>6</v>
      </c>
      <c r="I10" s="4" t="s">
        <v>11</v>
      </c>
      <c r="J10" s="18"/>
      <c r="K10" s="8" t="s">
        <v>5</v>
      </c>
    </row>
    <row r="11" spans="1:11" x14ac:dyDescent="0.2">
      <c r="A11" s="8" t="s">
        <v>32</v>
      </c>
      <c r="B11" s="17" t="s">
        <v>36</v>
      </c>
      <c r="C11" s="2" t="s">
        <v>22</v>
      </c>
      <c r="D11" s="3">
        <v>1</v>
      </c>
      <c r="E11" s="3">
        <v>1</v>
      </c>
      <c r="F11" s="3">
        <v>1</v>
      </c>
      <c r="G11" s="18">
        <v>44833</v>
      </c>
      <c r="H11" s="9">
        <f t="shared" si="1"/>
        <v>5</v>
      </c>
      <c r="I11" s="4" t="s">
        <v>11</v>
      </c>
      <c r="J11" s="18"/>
      <c r="K11" s="8" t="s">
        <v>5</v>
      </c>
    </row>
    <row r="12" spans="1:11" x14ac:dyDescent="0.2">
      <c r="A12" s="19" t="s">
        <v>33</v>
      </c>
      <c r="B12" s="17" t="s">
        <v>37</v>
      </c>
      <c r="C12" s="2" t="s">
        <v>22</v>
      </c>
      <c r="D12" s="3">
        <v>1</v>
      </c>
      <c r="E12" s="3">
        <v>1</v>
      </c>
      <c r="F12" s="3">
        <v>1</v>
      </c>
      <c r="G12" s="18">
        <v>44833</v>
      </c>
      <c r="H12" s="9">
        <f t="shared" si="1"/>
        <v>5</v>
      </c>
      <c r="I12" s="4" t="s">
        <v>11</v>
      </c>
      <c r="J12" s="8"/>
      <c r="K12" s="8" t="s">
        <v>5</v>
      </c>
    </row>
    <row r="13" spans="1:11" x14ac:dyDescent="0.2">
      <c r="A13" s="19"/>
      <c r="B13" s="17"/>
      <c r="C13" s="2"/>
      <c r="D13" s="3"/>
      <c r="E13" s="3"/>
      <c r="F13" s="3"/>
      <c r="G13" s="18"/>
      <c r="H13" s="9"/>
      <c r="I13" s="4"/>
      <c r="J13" s="8"/>
      <c r="K13" s="8"/>
    </row>
    <row r="14" spans="1:11" x14ac:dyDescent="0.2">
      <c r="A14" s="19"/>
      <c r="B14" s="17"/>
      <c r="C14" s="2"/>
      <c r="D14" s="3"/>
      <c r="E14" s="3"/>
      <c r="F14" s="3"/>
      <c r="G14" s="18"/>
      <c r="H14" s="9"/>
      <c r="I14" s="4"/>
      <c r="J14" s="8"/>
      <c r="K14" s="8"/>
    </row>
    <row r="16" spans="1:11" x14ac:dyDescent="0.2">
      <c r="A16" s="6">
        <v>42312</v>
      </c>
      <c r="B16" s="13" t="s">
        <v>20</v>
      </c>
      <c r="C16" s="15">
        <v>44838</v>
      </c>
      <c r="G16" s="11" t="s">
        <v>19</v>
      </c>
      <c r="H16" s="10">
        <f>COUNTIF(H2:H12,"&gt;=5")/COUNTA(A2:A12)</f>
        <v>1</v>
      </c>
    </row>
    <row r="17" spans="2:8" x14ac:dyDescent="0.2">
      <c r="B17" s="14" t="s">
        <v>21</v>
      </c>
      <c r="C17" s="15">
        <f>C16-5</f>
        <v>44833</v>
      </c>
    </row>
    <row r="18" spans="2:8" x14ac:dyDescent="0.2">
      <c r="H18" s="22"/>
    </row>
    <row r="19" spans="2:8" ht="15.75" x14ac:dyDescent="0.2">
      <c r="H19" s="23"/>
    </row>
    <row r="20" spans="2:8" x14ac:dyDescent="0.2">
      <c r="E20" s="21"/>
      <c r="H20" s="24"/>
    </row>
    <row r="21" spans="2:8" x14ac:dyDescent="0.2">
      <c r="H21" s="25"/>
    </row>
    <row r="35" spans="2:2" x14ac:dyDescent="0.2">
      <c r="B35" s="1" t="s">
        <v>8</v>
      </c>
    </row>
  </sheetData>
  <autoFilter ref="A1:K14"/>
  <conditionalFormatting sqref="H13:H14">
    <cfRule type="iconSet" priority="64">
      <iconSet iconSet="3TrafficLights2" showValue="0">
        <cfvo type="percent" val="0"/>
        <cfvo type="num" val="2"/>
        <cfvo type="num" val="3"/>
      </iconSet>
    </cfRule>
  </conditionalFormatting>
  <conditionalFormatting sqref="H2:H12">
    <cfRule type="iconSet" priority="68">
      <iconSet iconSet="3TrafficLights2" showValue="0">
        <cfvo type="percent" val="0"/>
        <cfvo type="num" val="4"/>
        <cfvo type="num" val="5"/>
      </iconSet>
    </cfRule>
  </conditionalFormatting>
  <dataValidations count="2">
    <dataValidation type="list" allowBlank="1" showInputMessage="1" showErrorMessage="1" sqref="I2:I14">
      <formula1>ItemInfo1</formula1>
    </dataValidation>
    <dataValidation type="list" allowBlank="1" showInputMessage="1" showErrorMessage="1" sqref="K2:K14">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October 2022 PC</vt:lpstr>
      <vt:lpstr>Sheet1</vt:lpstr>
      <vt:lpstr>ItemInfo</vt:lpstr>
      <vt:lpstr>ItemInfo1</vt:lpstr>
      <vt:lpstr>Notes</vt:lpstr>
      <vt:lpstr>'October 2022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2022-11-09T20:02:49Z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