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cottn\Desktop\"/>
    </mc:Choice>
  </mc:AlternateContent>
  <bookViews>
    <workbookView xWindow="0" yWindow="0" windowWidth="30720" windowHeight="12855"/>
  </bookViews>
  <sheets>
    <sheet name="Summarized Response" sheetId="1" r:id="rId1"/>
    <sheet name="Verbatim Responses (Q2, Q4, Q5)"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1" l="1"/>
  <c r="C19" i="1"/>
  <c r="C14" i="1"/>
  <c r="C13" i="1"/>
  <c r="C8" i="1"/>
  <c r="C7" i="1"/>
  <c r="B3" i="1"/>
</calcChain>
</file>

<file path=xl/sharedStrings.xml><?xml version="1.0" encoding="utf-8"?>
<sst xmlns="http://schemas.openxmlformats.org/spreadsheetml/2006/main" count="34" uniqueCount="25">
  <si>
    <t>Voting Members</t>
  </si>
  <si>
    <t>Affiliate Members</t>
  </si>
  <si>
    <t>Total</t>
  </si>
  <si>
    <t>1. Do you support the PJM Package?</t>
  </si>
  <si>
    <t>#</t>
  </si>
  <si>
    <t>%</t>
  </si>
  <si>
    <t>Yes</t>
  </si>
  <si>
    <t>No</t>
  </si>
  <si>
    <t>Abstain</t>
  </si>
  <si>
    <t>3. Do you support the Vistra Package?</t>
  </si>
  <si>
    <t>5. Do you have any concerns with both proposed packages moving to MIC for a vote?</t>
  </si>
  <si>
    <t>2. If you do not support the PJM package, please share specific aspects for which you are not in favor.</t>
  </si>
  <si>
    <t>While on a comparative basis we support the PJM package over the Vistra package, we feel past major maintenance VOM components of Fuel Cost Policies should be grandfathered.  In addition, it would be beneficial to have an option to covert costs expressed in $/MWh to $/MMBTU.</t>
  </si>
  <si>
    <t>Splitting the variable maintenance costs into two categories makes it more difficult and time consuming for each generator owner to track their expenses. Adding a default value for Minor maintenance will also allow generators the option to use the higher of their unit-specific minor maintenance cost, or the default value.  This will put a floor on the maintenance portion of generation offers, increasing the cost passed along to load.</t>
  </si>
  <si>
    <t xml:space="preserve">PJM’s package fails to provide clear definition of “costs directly related to electric production.”  Nearly all generating unit cost fit that classification.  VOM should be defined as variable costs that vary directly with electric production, such as costs that vary directly with run hours or starts; like an LTSA.    PJM’s package would not assure the opportunity for full cost recovery for nuclear units (or perhaps other technologies that are not generally dispatchable and must be self-scheduled in the energy market).  PJM’s proposal suggests that many costs that do not vary would be considered VOM.  Although such costs could be included in a cost-based offer, nuclear units could not be offered for daily dispatch at the levels that include the purported variable costs.  </t>
  </si>
  <si>
    <t>4. If you do not support the Vistra package, please share specific aspects for which you are not in favor</t>
  </si>
  <si>
    <t>The Vistra Package removes generator flexibility in allowable expenses and default VOM adder.</t>
  </si>
  <si>
    <t>Vistra's proposal centers around limiting VOM to be contractually obligated maintenance components, which does not work for all resource types.</t>
  </si>
  <si>
    <t>All variable maintenance costs (costs associated with the production of electricity) should be allowed to be included in a unit’s cost-based offer, not just the contractually obligated ones</t>
  </si>
  <si>
    <t>The Vistra proposal suggests that contractually obligated costs could be classified as “directly related to electric production” and therefore would be included in VOM.  This language is overly-broad.  It appears that the intent of the Vistra proposal is to include costs obligated by contract that are set based on the unit run hours or starts over a contractually-defined period of time, which we agree are properly classified as variable costs includable in VOM.  The Vistra language may capture costs for projects that are undertaken during a nuclear refueling outage for which the owner contracts in advance of the work.  The contract cost (or the need for the work) is not determined by unit starts, run hours or similar variable unit.  To be acceptable, this component of the Vistra proposal would require refinement.</t>
  </si>
  <si>
    <t>5. Additional comments for consideration:</t>
  </si>
  <si>
    <t>We preferred that only one package (PJM) move forward and determined that the Vistra package removes the flexibility provided by the PJM package.</t>
  </si>
  <si>
    <t>We need more information about the magnitude of the default adder and the impact this might have to cost.</t>
  </si>
  <si>
    <t xml:space="preserve">For the reasons stated above, both proposals require refinement.  </t>
  </si>
  <si>
    <t>I do Not understand why you are asking me, "Do you have any concerns with both proposed packages moving to MIC for a vote?"  I assume this is a standard process procedure and we are following 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</si>
</sst>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
    <xf numFmtId="0" fontId="0" fillId="0" borderId="0" xfId="0"/>
    <xf numFmtId="0" fontId="0" fillId="0" borderId="1" xfId="0" applyBorder="1"/>
    <xf numFmtId="0" fontId="0" fillId="0" borderId="1" xfId="0" applyBorder="1" applyAlignment="1">
      <alignment horizontal="center"/>
    </xf>
    <xf numFmtId="9" fontId="0" fillId="0" borderId="1" xfId="1" applyFont="1" applyBorder="1" applyAlignment="1">
      <alignment horizontal="center"/>
    </xf>
    <xf numFmtId="0" fontId="0" fillId="2" borderId="1" xfId="0" applyFill="1" applyBorder="1" applyAlignment="1">
      <alignment horizontal="center"/>
    </xf>
    <xf numFmtId="0" fontId="0" fillId="0" borderId="0" xfId="0" applyAlignment="1">
      <alignment horizontal="left" vertical="top" wrapText="1"/>
    </xf>
  </cellXfs>
  <cellStyles count="2">
    <cellStyle name="Normal" xfId="0" builtinId="0"/>
    <cellStyle name="Percent" xfId="1" builtinId="5"/>
  </cellStyles>
  <dxfs count="9">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1:A4" totalsRowShown="0" headerRowDxfId="8" dataDxfId="7">
  <autoFilter ref="A1:A4"/>
  <tableColumns count="1">
    <tableColumn id="1" name="2. If you do not support the PJM package, please share specific aspects for which you are not in favor." dataDxfId="6"/>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A6:A10" totalsRowShown="0" headerRowDxfId="5" dataDxfId="4">
  <autoFilter ref="A6:A10"/>
  <tableColumns count="1">
    <tableColumn id="1" name="4. If you do not support the Vistra package, please share specific aspects for which you are not in favor" dataDxfId="3"/>
  </tableColumns>
  <tableStyleInfo name="TableStyleMedium2" showFirstColumn="0" showLastColumn="0" showRowStripes="1" showColumnStripes="0"/>
</table>
</file>

<file path=xl/tables/table3.xml><?xml version="1.0" encoding="utf-8"?>
<table xmlns="http://schemas.openxmlformats.org/spreadsheetml/2006/main" id="3" name="Table3" displayName="Table3" ref="A12:A16" totalsRowShown="0" headerRowDxfId="2" dataDxfId="1">
  <autoFilter ref="A12:A16"/>
  <tableColumns count="1">
    <tableColumn id="1" name="5. Additional comments for considerat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tabSelected="1" workbookViewId="0">
      <selection activeCell="B34" sqref="B34"/>
    </sheetView>
  </sheetViews>
  <sheetFormatPr defaultRowHeight="15" x14ac:dyDescent="0.25"/>
  <cols>
    <col min="1" max="1" width="17.140625" customWidth="1"/>
  </cols>
  <sheetData>
    <row r="1" spans="1:3" x14ac:dyDescent="0.25">
      <c r="A1" t="s">
        <v>0</v>
      </c>
      <c r="B1">
        <v>9</v>
      </c>
    </row>
    <row r="2" spans="1:3" x14ac:dyDescent="0.25">
      <c r="A2" t="s">
        <v>1</v>
      </c>
      <c r="B2">
        <v>73</v>
      </c>
    </row>
    <row r="3" spans="1:3" x14ac:dyDescent="0.25">
      <c r="A3" t="s">
        <v>2</v>
      </c>
      <c r="B3">
        <f>SUM(B1:B2)</f>
        <v>82</v>
      </c>
    </row>
    <row r="5" spans="1:3" x14ac:dyDescent="0.25">
      <c r="A5" t="s">
        <v>3</v>
      </c>
    </row>
    <row r="6" spans="1:3" x14ac:dyDescent="0.25">
      <c r="A6" s="1"/>
      <c r="B6" s="2" t="s">
        <v>4</v>
      </c>
      <c r="C6" s="2" t="s">
        <v>5</v>
      </c>
    </row>
    <row r="7" spans="1:3" x14ac:dyDescent="0.25">
      <c r="A7" s="1" t="s">
        <v>6</v>
      </c>
      <c r="B7" s="2">
        <v>45</v>
      </c>
      <c r="C7" s="3">
        <f>B7/(B7+B8)</f>
        <v>0.67164179104477617</v>
      </c>
    </row>
    <row r="8" spans="1:3" x14ac:dyDescent="0.25">
      <c r="A8" s="1" t="s">
        <v>7</v>
      </c>
      <c r="B8" s="2">
        <v>22</v>
      </c>
      <c r="C8" s="3">
        <f>B8/(B7+B8)</f>
        <v>0.32835820895522388</v>
      </c>
    </row>
    <row r="9" spans="1:3" x14ac:dyDescent="0.25">
      <c r="A9" s="1" t="s">
        <v>8</v>
      </c>
      <c r="B9" s="2">
        <v>15</v>
      </c>
      <c r="C9" s="4"/>
    </row>
    <row r="11" spans="1:3" x14ac:dyDescent="0.25">
      <c r="A11" t="s">
        <v>9</v>
      </c>
    </row>
    <row r="12" spans="1:3" x14ac:dyDescent="0.25">
      <c r="A12" s="1"/>
      <c r="B12" s="2" t="s">
        <v>4</v>
      </c>
      <c r="C12" s="2" t="s">
        <v>5</v>
      </c>
    </row>
    <row r="13" spans="1:3" x14ac:dyDescent="0.25">
      <c r="A13" s="1" t="s">
        <v>6</v>
      </c>
      <c r="B13" s="2">
        <v>30</v>
      </c>
      <c r="C13" s="3">
        <f>B13/(B13+B14)</f>
        <v>0.38961038961038963</v>
      </c>
    </row>
    <row r="14" spans="1:3" x14ac:dyDescent="0.25">
      <c r="A14" s="1" t="s">
        <v>7</v>
      </c>
      <c r="B14" s="2">
        <v>47</v>
      </c>
      <c r="C14" s="3">
        <f>B14/(B13+B14)</f>
        <v>0.61038961038961037</v>
      </c>
    </row>
    <row r="15" spans="1:3" x14ac:dyDescent="0.25">
      <c r="A15" s="1" t="s">
        <v>8</v>
      </c>
      <c r="B15" s="2">
        <v>5</v>
      </c>
      <c r="C15" s="4"/>
    </row>
    <row r="17" spans="1:3" x14ac:dyDescent="0.25">
      <c r="A17" t="s">
        <v>10</v>
      </c>
    </row>
    <row r="18" spans="1:3" x14ac:dyDescent="0.25">
      <c r="A18" s="1"/>
      <c r="B18" s="2" t="s">
        <v>4</v>
      </c>
      <c r="C18" s="2" t="s">
        <v>5</v>
      </c>
    </row>
    <row r="19" spans="1:3" x14ac:dyDescent="0.25">
      <c r="A19" s="1" t="s">
        <v>6</v>
      </c>
      <c r="B19" s="2">
        <v>25</v>
      </c>
      <c r="C19" s="3">
        <f>B19/(B19+B20)</f>
        <v>0.3048780487804878</v>
      </c>
    </row>
    <row r="20" spans="1:3" x14ac:dyDescent="0.25">
      <c r="A20" s="1" t="s">
        <v>7</v>
      </c>
      <c r="B20" s="2">
        <v>57</v>
      </c>
      <c r="C20" s="3">
        <f>B20/(B19+B20)</f>
        <v>0.69512195121951215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19" sqref="A19"/>
    </sheetView>
  </sheetViews>
  <sheetFormatPr defaultRowHeight="15" x14ac:dyDescent="0.25"/>
  <cols>
    <col min="1" max="1" width="144.140625" customWidth="1"/>
  </cols>
  <sheetData>
    <row r="1" spans="1:1" x14ac:dyDescent="0.25">
      <c r="A1" s="5" t="s">
        <v>11</v>
      </c>
    </row>
    <row r="2" spans="1:1" ht="30" x14ac:dyDescent="0.25">
      <c r="A2" s="5" t="s">
        <v>12</v>
      </c>
    </row>
    <row r="3" spans="1:1" ht="45" x14ac:dyDescent="0.25">
      <c r="A3" s="5" t="s">
        <v>13</v>
      </c>
    </row>
    <row r="4" spans="1:1" ht="75" x14ac:dyDescent="0.25">
      <c r="A4" s="5" t="s">
        <v>14</v>
      </c>
    </row>
    <row r="6" spans="1:1" x14ac:dyDescent="0.25">
      <c r="A6" s="5" t="s">
        <v>15</v>
      </c>
    </row>
    <row r="7" spans="1:1" x14ac:dyDescent="0.25">
      <c r="A7" s="5" t="s">
        <v>16</v>
      </c>
    </row>
    <row r="8" spans="1:1" x14ac:dyDescent="0.25">
      <c r="A8" s="5" t="s">
        <v>17</v>
      </c>
    </row>
    <row r="9" spans="1:1" ht="30" x14ac:dyDescent="0.25">
      <c r="A9" s="5" t="s">
        <v>18</v>
      </c>
    </row>
    <row r="10" spans="1:1" ht="90" x14ac:dyDescent="0.25">
      <c r="A10" s="5" t="s">
        <v>19</v>
      </c>
    </row>
    <row r="12" spans="1:1" x14ac:dyDescent="0.25">
      <c r="A12" s="5" t="s">
        <v>20</v>
      </c>
    </row>
    <row r="13" spans="1:1" x14ac:dyDescent="0.25">
      <c r="A13" s="5" t="s">
        <v>21</v>
      </c>
    </row>
    <row r="14" spans="1:1" x14ac:dyDescent="0.25">
      <c r="A14" s="5" t="s">
        <v>22</v>
      </c>
    </row>
    <row r="15" spans="1:1" x14ac:dyDescent="0.25">
      <c r="A15" s="5" t="s">
        <v>23</v>
      </c>
    </row>
    <row r="16" spans="1:1" ht="30" x14ac:dyDescent="0.25">
      <c r="A16" s="5" t="s">
        <v>24</v>
      </c>
    </row>
  </sheetData>
  <pageMargins left="0.7" right="0.7" top="0.75" bottom="0.75"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Summarized Response</vt:lpstr>
      <vt:lpstr>Verbatim Responses (Q2, Q4, Q5)</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fagnan</dc:creator>
  <cp:lastModifiedBy>fagnan</cp:lastModifiedBy>
  <dcterms:created xsi:type="dcterms:W3CDTF">2022-04-19T14:04:48Z</dcterms:created>
  <dcterms:modified xsi:type="dcterms:W3CDTF">2022-04-19T14:06:26Z</dcterms:modified>
</cp:coreProperties>
</file>