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120" windowWidth="12800" windowHeight="9600"/>
  </bookViews>
  <sheets>
    <sheet name="README" sheetId="4" r:id="rId1"/>
    <sheet name="Path" sheetId="3" r:id="rId2"/>
    <sheet name="YR1" sheetId="1" r:id="rId3"/>
    <sheet name="YR2" sheetId="2" r:id="rId4"/>
  </sheets>
  <calcPr calcId="162913"/>
</workbook>
</file>

<file path=xl/calcChain.xml><?xml version="1.0" encoding="utf-8"?>
<calcChain xmlns="http://schemas.openxmlformats.org/spreadsheetml/2006/main">
  <c r="I51" i="2" l="1"/>
  <c r="I54" i="2" s="1"/>
  <c r="I42" i="2"/>
  <c r="I43" i="2"/>
  <c r="I44" i="2"/>
  <c r="I45" i="2"/>
  <c r="I46" i="2"/>
  <c r="I47" i="2"/>
  <c r="I48" i="2"/>
  <c r="I49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3" i="1"/>
  <c r="I45" i="1" l="1"/>
  <c r="I48" i="1" s="1"/>
</calcChain>
</file>

<file path=xl/sharedStrings.xml><?xml version="1.0" encoding="utf-8"?>
<sst xmlns="http://schemas.openxmlformats.org/spreadsheetml/2006/main" count="45" uniqueCount="35">
  <si>
    <t>YR1_IN_YEAR</t>
  </si>
  <si>
    <t>YR1_IN_MONTH</t>
  </si>
  <si>
    <t>YR1_OUT_YEAR</t>
  </si>
  <si>
    <t>YR1_OUT_MONTH</t>
  </si>
  <si>
    <t>YR1_OUT_CAL</t>
  </si>
  <si>
    <t>Path Value Change</t>
  </si>
  <si>
    <t>Path_FTR_In</t>
  </si>
  <si>
    <t>Path_FTR_Out</t>
  </si>
  <si>
    <t>Standard Deviation</t>
  </si>
  <si>
    <t>Margin Requirement</t>
  </si>
  <si>
    <t>YR2_IN_YEAR</t>
  </si>
  <si>
    <t>YR2_IN_MONTH</t>
  </si>
  <si>
    <t>YR2_OUT_YEAR</t>
  </si>
  <si>
    <t>YR2_OUT_MONTH</t>
  </si>
  <si>
    <t>YR2_OUT_CAL</t>
  </si>
  <si>
    <t>Source</t>
  </si>
  <si>
    <t>Sink</t>
  </si>
  <si>
    <t>Classtype</t>
  </si>
  <si>
    <t>MW</t>
  </si>
  <si>
    <t>Contract_Period</t>
  </si>
  <si>
    <t>PSEG</t>
  </si>
  <si>
    <t>NYIS</t>
  </si>
  <si>
    <t>OnPeak</t>
  </si>
  <si>
    <t>YR1</t>
  </si>
  <si>
    <t>YR2</t>
  </si>
  <si>
    <r>
      <t xml:space="preserve"> </t>
    </r>
    <r>
      <rPr>
        <i/>
        <sz val="11"/>
        <color theme="1"/>
        <rFont val="Calibri"/>
        <family val="2"/>
      </rPr>
      <t>YR1_OUT_CAL</t>
    </r>
    <r>
      <rPr>
        <sz val="11"/>
        <color theme="1"/>
        <rFont val="Calibri"/>
        <family val="2"/>
      </rPr>
      <t xml:space="preserve"> can have three values: -1,0,1</t>
    </r>
  </si>
  <si>
    <r>
      <t xml:space="preserve">       -1 means using the settlement prices of the planning year containing the </t>
    </r>
    <r>
      <rPr>
        <i/>
        <sz val="11"/>
        <color theme="1"/>
        <rFont val="Calibri"/>
        <family val="2"/>
      </rPr>
      <t>YR1_OUT_YEAR/YR1_OUT_MONTH</t>
    </r>
  </si>
  <si>
    <t xml:space="preserve">         0 means using the simple average of the four rounds of annual auction prices</t>
  </si>
  <si>
    <t xml:space="preserve">         1 means using the auction cleared prices for YR1 product.</t>
  </si>
  <si>
    <t xml:space="preserve">         1 means using the auction cleared prices for YR1 product</t>
  </si>
  <si>
    <t xml:space="preserve">         2 means using the auction cleared prices for YR2 product</t>
  </si>
  <si>
    <r>
      <rPr>
        <i/>
        <sz val="11"/>
        <color theme="1"/>
        <rFont val="Calibri"/>
        <family val="2"/>
      </rPr>
      <t>YR2_OUT_CAL</t>
    </r>
    <r>
      <rPr>
        <sz val="11"/>
        <color theme="1"/>
        <rFont val="Calibri"/>
        <family val="2"/>
      </rPr>
      <t xml:space="preserve"> can have two values: 1,2</t>
    </r>
  </si>
  <si>
    <t xml:space="preserve">         3 means using the auction cleared prices for YR3 product</t>
  </si>
  <si>
    <t>Cushion Factor @99%</t>
  </si>
  <si>
    <r>
      <rPr>
        <i/>
        <sz val="11"/>
        <color theme="1"/>
        <rFont val="Calibri"/>
        <family val="2"/>
      </rPr>
      <t>YR3_OUT_CAL</t>
    </r>
    <r>
      <rPr>
        <sz val="11"/>
        <color theme="1"/>
        <rFont val="Calibri"/>
        <family val="2"/>
      </rPr>
      <t xml:space="preserve"> can have two values: 2,3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</si>
</sst>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6" fontId="0" fillId="0" borderId="0" xfId="0" applyNumberFormat="1"/>
    <xf numFmtId="6" fontId="1" fillId="0" borderId="0" xfId="0" applyNumberFormat="1" applyFont="1"/>
    <xf numFmtId="8" fontId="1" fillId="0" borderId="0" xfId="0" applyNumberFormat="1" applyFont="1"/>
    <xf numFmtId="6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workbookViewId="0">
      <selection activeCell="F17" sqref="F17"/>
    </sheetView>
  </sheetViews>
  <sheetFormatPr defaultRowHeight="14.5" x14ac:dyDescent="0.35"/>
  <cols>
    <col min="1" max="1" width="16.453125" customWidth="1"/>
  </cols>
  <sheetData>
    <row r="1" spans="1:1" x14ac:dyDescent="0.35">
      <c r="A1" s="8" t="s">
        <v>25</v>
      </c>
    </row>
    <row r="2" spans="1:1" x14ac:dyDescent="0.35">
      <c r="A2" s="8" t="s">
        <v>26</v>
      </c>
    </row>
    <row r="3" spans="1:1" x14ac:dyDescent="0.35">
      <c r="A3" t="s">
        <v>27</v>
      </c>
    </row>
    <row r="4" spans="1:1" x14ac:dyDescent="0.35">
      <c r="A4" s="8" t="s">
        <v>28</v>
      </c>
    </row>
    <row r="6" spans="1:1" x14ac:dyDescent="0.35">
      <c r="A6" s="8" t="s">
        <v>31</v>
      </c>
    </row>
    <row r="7" spans="1:1" x14ac:dyDescent="0.35">
      <c r="A7" s="8" t="s">
        <v>29</v>
      </c>
    </row>
    <row r="8" spans="1:1" x14ac:dyDescent="0.35">
      <c r="A8" s="8" t="s">
        <v>30</v>
      </c>
    </row>
    <row r="10" spans="1:1" x14ac:dyDescent="0.35">
      <c r="A10" s="8" t="s">
        <v>34</v>
      </c>
    </row>
    <row r="11" spans="1:1" x14ac:dyDescent="0.35">
      <c r="A11" s="8" t="s">
        <v>30</v>
      </c>
    </row>
    <row r="12" spans="1:1" x14ac:dyDescent="0.35">
      <c r="A12" s="8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8" sqref="E8"/>
    </sheetView>
  </sheetViews>
  <sheetFormatPr defaultRowHeight="14.5" x14ac:dyDescent="0.35"/>
  <sheetData>
    <row r="1" spans="1:5" x14ac:dyDescent="0.35">
      <c r="A1" t="s">
        <v>15</v>
      </c>
      <c r="B1" t="s">
        <v>16</v>
      </c>
      <c r="C1" t="s">
        <v>17</v>
      </c>
      <c r="D1" s="6" t="s">
        <v>18</v>
      </c>
      <c r="E1" t="s">
        <v>19</v>
      </c>
    </row>
    <row r="2" spans="1:5" x14ac:dyDescent="0.35">
      <c r="A2" t="s">
        <v>20</v>
      </c>
      <c r="B2" t="s">
        <v>21</v>
      </c>
      <c r="C2" t="s">
        <v>22</v>
      </c>
      <c r="D2" s="6">
        <v>1</v>
      </c>
      <c r="E2" t="s">
        <v>23</v>
      </c>
    </row>
    <row r="3" spans="1:5" x14ac:dyDescent="0.35">
      <c r="A3" t="s">
        <v>20</v>
      </c>
      <c r="B3" t="s">
        <v>21</v>
      </c>
      <c r="C3" t="s">
        <v>22</v>
      </c>
      <c r="D3" s="6">
        <v>1</v>
      </c>
      <c r="E3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8" workbookViewId="0">
      <selection activeCell="L46" sqref="L46"/>
    </sheetView>
  </sheetViews>
  <sheetFormatPr defaultRowHeight="14.5" x14ac:dyDescent="0.35"/>
  <cols>
    <col min="1" max="1" width="12.7265625" customWidth="1"/>
    <col min="2" max="2" width="11.90625" customWidth="1"/>
    <col min="3" max="3" width="11.6328125" customWidth="1"/>
    <col min="7" max="7" width="11.7265625" customWidth="1"/>
    <col min="8" max="8" width="3.08984375" customWidth="1"/>
    <col min="9" max="9" width="9.453125" bestFit="1" customWidth="1"/>
  </cols>
  <sheetData>
    <row r="1" spans="1:9" x14ac:dyDescent="0.35">
      <c r="A1" s="7" t="s">
        <v>0</v>
      </c>
      <c r="B1" s="7" t="s">
        <v>1</v>
      </c>
      <c r="C1" s="7" t="s">
        <v>6</v>
      </c>
      <c r="D1" s="7" t="s">
        <v>2</v>
      </c>
      <c r="E1" s="7" t="s">
        <v>3</v>
      </c>
      <c r="F1" s="7" t="s">
        <v>4</v>
      </c>
      <c r="G1" s="7" t="s">
        <v>7</v>
      </c>
      <c r="I1" t="s">
        <v>5</v>
      </c>
    </row>
    <row r="2" spans="1:9" x14ac:dyDescent="0.35">
      <c r="A2" s="1">
        <v>2009</v>
      </c>
      <c r="B2" s="1">
        <v>6</v>
      </c>
      <c r="C2" s="3">
        <v>-13720</v>
      </c>
      <c r="D2" s="1">
        <v>2010</v>
      </c>
      <c r="E2" s="1">
        <v>6</v>
      </c>
      <c r="F2" s="1">
        <v>0</v>
      </c>
      <c r="G2" s="4">
        <v>-7108.0424999999996</v>
      </c>
      <c r="I2" s="3">
        <f t="shared" ref="I2:I41" si="0">G2-C2</f>
        <v>6611.9575000000004</v>
      </c>
    </row>
    <row r="3" spans="1:9" x14ac:dyDescent="0.35">
      <c r="A3" s="1">
        <v>2009</v>
      </c>
      <c r="B3" s="1">
        <v>10</v>
      </c>
      <c r="C3" s="3">
        <v>-11664.71</v>
      </c>
      <c r="D3" s="1">
        <v>2010</v>
      </c>
      <c r="E3" s="1">
        <v>9</v>
      </c>
      <c r="F3" s="1">
        <v>-1</v>
      </c>
      <c r="G3" s="4">
        <v>-12570.061425</v>
      </c>
      <c r="I3" s="3">
        <f t="shared" si="0"/>
        <v>-905.35142500000075</v>
      </c>
    </row>
    <row r="4" spans="1:9" x14ac:dyDescent="0.35">
      <c r="A4" s="1">
        <v>2010</v>
      </c>
      <c r="B4" s="1">
        <v>6</v>
      </c>
      <c r="C4" s="3">
        <v>-7843.73</v>
      </c>
      <c r="D4" s="1">
        <v>2010</v>
      </c>
      <c r="E4" s="1">
        <v>12</v>
      </c>
      <c r="F4" s="1">
        <v>1</v>
      </c>
      <c r="G4" s="4">
        <v>-8375.5498046875</v>
      </c>
      <c r="I4" s="3">
        <f t="shared" si="0"/>
        <v>-531.81980468750044</v>
      </c>
    </row>
    <row r="5" spans="1:9" x14ac:dyDescent="0.35">
      <c r="A5" s="1">
        <v>2010</v>
      </c>
      <c r="B5" s="1">
        <v>12</v>
      </c>
      <c r="C5" s="3">
        <v>-8375.5499999999993</v>
      </c>
      <c r="D5" s="1">
        <v>2011</v>
      </c>
      <c r="E5" s="1">
        <v>6</v>
      </c>
      <c r="F5" s="1">
        <v>-1</v>
      </c>
      <c r="G5" s="4">
        <v>-6337.0953840000002</v>
      </c>
      <c r="I5" s="3">
        <f t="shared" si="0"/>
        <v>2038.4546159999991</v>
      </c>
    </row>
    <row r="6" spans="1:9" x14ac:dyDescent="0.35">
      <c r="A6" s="1">
        <v>2010</v>
      </c>
      <c r="B6" s="1">
        <v>9</v>
      </c>
      <c r="C6" s="3">
        <v>-7608.6</v>
      </c>
      <c r="D6" s="1">
        <v>2011</v>
      </c>
      <c r="E6" s="1">
        <v>6</v>
      </c>
      <c r="F6" s="1">
        <v>0</v>
      </c>
      <c r="G6" s="4">
        <v>-13213.57</v>
      </c>
      <c r="I6" s="3">
        <f t="shared" si="0"/>
        <v>-5604.9699999999993</v>
      </c>
    </row>
    <row r="7" spans="1:9" x14ac:dyDescent="0.35">
      <c r="A7" s="1">
        <v>2011</v>
      </c>
      <c r="B7" s="1">
        <v>6</v>
      </c>
      <c r="C7" s="3">
        <v>-13745.5</v>
      </c>
      <c r="D7" s="1">
        <v>2011</v>
      </c>
      <c r="E7" s="1">
        <v>12</v>
      </c>
      <c r="F7" s="1">
        <v>1</v>
      </c>
      <c r="G7" s="4">
        <v>-9959.98046875</v>
      </c>
      <c r="I7" s="3">
        <f t="shared" si="0"/>
        <v>3785.51953125</v>
      </c>
    </row>
    <row r="8" spans="1:9" x14ac:dyDescent="0.35">
      <c r="A8" s="1">
        <v>2011</v>
      </c>
      <c r="B8" s="1">
        <v>12</v>
      </c>
      <c r="C8" s="3">
        <v>-9959.98</v>
      </c>
      <c r="D8" s="1">
        <v>2012</v>
      </c>
      <c r="E8" s="1">
        <v>6</v>
      </c>
      <c r="F8" s="1">
        <v>-1</v>
      </c>
      <c r="G8" s="4">
        <v>-915.87253599999895</v>
      </c>
      <c r="I8" s="3">
        <f t="shared" si="0"/>
        <v>9044.1074640000006</v>
      </c>
    </row>
    <row r="9" spans="1:9" x14ac:dyDescent="0.35">
      <c r="A9" s="1">
        <v>2011</v>
      </c>
      <c r="B9" s="1">
        <v>9</v>
      </c>
      <c r="C9" s="3">
        <v>-10090.129999999999</v>
      </c>
      <c r="D9" s="1">
        <v>2012</v>
      </c>
      <c r="E9" s="1">
        <v>6</v>
      </c>
      <c r="F9" s="1">
        <v>0</v>
      </c>
      <c r="G9" s="4">
        <v>-5004.0649999999996</v>
      </c>
      <c r="I9" s="3">
        <f t="shared" si="0"/>
        <v>5086.0649999999996</v>
      </c>
    </row>
    <row r="10" spans="1:9" x14ac:dyDescent="0.35">
      <c r="A10" s="1">
        <v>2012</v>
      </c>
      <c r="B10" s="1">
        <v>6</v>
      </c>
      <c r="C10" s="3">
        <v>-4271.5</v>
      </c>
      <c r="D10" s="1">
        <v>2012</v>
      </c>
      <c r="E10" s="1">
        <v>12</v>
      </c>
      <c r="F10" s="1">
        <v>1</v>
      </c>
      <c r="G10" s="4">
        <v>-3729.97998046875</v>
      </c>
      <c r="I10" s="3">
        <f t="shared" si="0"/>
        <v>541.52001953125</v>
      </c>
    </row>
    <row r="11" spans="1:9" x14ac:dyDescent="0.35">
      <c r="A11" s="1">
        <v>2012</v>
      </c>
      <c r="B11" s="1">
        <v>12</v>
      </c>
      <c r="C11" s="3">
        <v>-3729.98</v>
      </c>
      <c r="D11" s="1">
        <v>2013</v>
      </c>
      <c r="E11" s="1">
        <v>6</v>
      </c>
      <c r="F11" s="1">
        <v>-1</v>
      </c>
      <c r="G11" s="4">
        <v>-10145.871708000001</v>
      </c>
      <c r="I11" s="3">
        <f t="shared" si="0"/>
        <v>-6415.891708000001</v>
      </c>
    </row>
    <row r="12" spans="1:9" x14ac:dyDescent="0.35">
      <c r="A12" s="1">
        <v>2012</v>
      </c>
      <c r="B12" s="1">
        <v>9</v>
      </c>
      <c r="C12" s="3">
        <v>-4133.74</v>
      </c>
      <c r="D12" s="1">
        <v>2013</v>
      </c>
      <c r="E12" s="1">
        <v>6</v>
      </c>
      <c r="F12" s="1">
        <v>0</v>
      </c>
      <c r="G12" s="4">
        <v>-1815.885</v>
      </c>
      <c r="I12" s="3">
        <f t="shared" si="0"/>
        <v>2317.8549999999996</v>
      </c>
    </row>
    <row r="13" spans="1:9" x14ac:dyDescent="0.35">
      <c r="A13" s="1">
        <v>2013</v>
      </c>
      <c r="B13" s="1">
        <v>6</v>
      </c>
      <c r="C13" s="3">
        <v>-4556.33</v>
      </c>
      <c r="D13" s="1">
        <v>2013</v>
      </c>
      <c r="E13" s="1">
        <v>12</v>
      </c>
      <c r="F13" s="1">
        <v>1</v>
      </c>
      <c r="G13" s="4">
        <v>-3764.30004882813</v>
      </c>
      <c r="I13" s="3">
        <f t="shared" si="0"/>
        <v>792.02995117186993</v>
      </c>
    </row>
    <row r="14" spans="1:9" x14ac:dyDescent="0.35">
      <c r="A14" s="1">
        <v>2013</v>
      </c>
      <c r="B14" s="1">
        <v>12</v>
      </c>
      <c r="C14" s="3">
        <v>-3764.3</v>
      </c>
      <c r="D14" s="1">
        <v>2014</v>
      </c>
      <c r="E14" s="1">
        <v>6</v>
      </c>
      <c r="F14" s="1">
        <v>-1</v>
      </c>
      <c r="G14" s="4">
        <v>518.26093900000001</v>
      </c>
      <c r="I14" s="3">
        <f t="shared" si="0"/>
        <v>4282.560939</v>
      </c>
    </row>
    <row r="15" spans="1:9" x14ac:dyDescent="0.35">
      <c r="A15" s="1">
        <v>2013</v>
      </c>
      <c r="B15" s="1">
        <v>9</v>
      </c>
      <c r="C15" s="3">
        <v>-2392.3000000000002</v>
      </c>
      <c r="D15" s="1">
        <v>2014</v>
      </c>
      <c r="E15" s="1">
        <v>6</v>
      </c>
      <c r="F15" s="1">
        <v>0</v>
      </c>
      <c r="G15" s="4">
        <v>-6263.7</v>
      </c>
      <c r="I15" s="3">
        <f t="shared" si="0"/>
        <v>-3871.3999999999996</v>
      </c>
    </row>
    <row r="16" spans="1:9" x14ac:dyDescent="0.35">
      <c r="A16" s="1">
        <v>2014</v>
      </c>
      <c r="B16" s="1">
        <v>6</v>
      </c>
      <c r="C16" s="3">
        <v>-5201.71</v>
      </c>
      <c r="D16" s="1">
        <v>2014</v>
      </c>
      <c r="E16" s="1">
        <v>12</v>
      </c>
      <c r="F16" s="1">
        <v>1</v>
      </c>
      <c r="G16" s="4">
        <v>-3079.64990234375</v>
      </c>
      <c r="I16" s="3">
        <f t="shared" si="0"/>
        <v>2122.06009765625</v>
      </c>
    </row>
    <row r="17" spans="1:9" x14ac:dyDescent="0.35">
      <c r="A17" s="1">
        <v>2014</v>
      </c>
      <c r="B17" s="1">
        <v>12</v>
      </c>
      <c r="C17" s="3">
        <v>-3079.65</v>
      </c>
      <c r="D17" s="1">
        <v>2015</v>
      </c>
      <c r="E17" s="1">
        <v>6</v>
      </c>
      <c r="F17" s="1">
        <v>-1</v>
      </c>
      <c r="G17" s="4">
        <v>1961.6936350000001</v>
      </c>
      <c r="I17" s="3">
        <f t="shared" si="0"/>
        <v>5041.3436350000002</v>
      </c>
    </row>
    <row r="18" spans="1:9" x14ac:dyDescent="0.35">
      <c r="A18" s="1">
        <v>2014</v>
      </c>
      <c r="B18" s="1">
        <v>9</v>
      </c>
      <c r="C18" s="3">
        <v>-3487.09</v>
      </c>
      <c r="D18" s="1">
        <v>2015</v>
      </c>
      <c r="E18" s="1">
        <v>6</v>
      </c>
      <c r="F18" s="1">
        <v>0</v>
      </c>
      <c r="G18" s="4">
        <v>44.890000000000803</v>
      </c>
      <c r="I18" s="3">
        <f t="shared" si="0"/>
        <v>3531.9800000000009</v>
      </c>
    </row>
    <row r="19" spans="1:9" x14ac:dyDescent="0.35">
      <c r="A19" s="1">
        <v>2015</v>
      </c>
      <c r="B19" s="1">
        <v>6</v>
      </c>
      <c r="C19" s="3">
        <v>543.11999999999898</v>
      </c>
      <c r="D19" s="1">
        <v>2015</v>
      </c>
      <c r="E19" s="1">
        <v>12</v>
      </c>
      <c r="F19" s="1">
        <v>1</v>
      </c>
      <c r="G19" s="4">
        <v>6610.02001953125</v>
      </c>
      <c r="I19" s="3">
        <f t="shared" si="0"/>
        <v>6066.900019531251</v>
      </c>
    </row>
    <row r="20" spans="1:9" x14ac:dyDescent="0.35">
      <c r="A20" s="1">
        <v>2015</v>
      </c>
      <c r="B20" s="1">
        <v>12</v>
      </c>
      <c r="C20" s="3">
        <v>6610.02</v>
      </c>
      <c r="D20" s="1">
        <v>2016</v>
      </c>
      <c r="E20" s="1">
        <v>6</v>
      </c>
      <c r="F20" s="1">
        <v>-1</v>
      </c>
      <c r="G20" s="4">
        <v>1465.4731340000001</v>
      </c>
      <c r="I20" s="3">
        <f t="shared" si="0"/>
        <v>-5144.5468660000006</v>
      </c>
    </row>
    <row r="21" spans="1:9" x14ac:dyDescent="0.35">
      <c r="A21" s="1">
        <v>2015</v>
      </c>
      <c r="B21" s="1">
        <v>9</v>
      </c>
      <c r="C21" s="3">
        <v>7060.73</v>
      </c>
      <c r="D21" s="1">
        <v>2016</v>
      </c>
      <c r="E21" s="1">
        <v>6</v>
      </c>
      <c r="F21" s="1">
        <v>0</v>
      </c>
      <c r="G21" s="4">
        <v>4456.2349999999997</v>
      </c>
      <c r="I21" s="3">
        <f t="shared" si="0"/>
        <v>-2604.4949999999999</v>
      </c>
    </row>
    <row r="22" spans="1:9" x14ac:dyDescent="0.35">
      <c r="A22" s="1">
        <v>2016</v>
      </c>
      <c r="B22" s="1">
        <v>6</v>
      </c>
      <c r="C22" s="3">
        <v>234.9</v>
      </c>
      <c r="D22" s="1">
        <v>2016</v>
      </c>
      <c r="E22" s="1">
        <v>12</v>
      </c>
      <c r="F22" s="1">
        <v>1</v>
      </c>
      <c r="G22" s="4">
        <v>2608.3798828125</v>
      </c>
      <c r="I22" s="3">
        <f t="shared" si="0"/>
        <v>2373.4798828124999</v>
      </c>
    </row>
    <row r="23" spans="1:9" x14ac:dyDescent="0.35">
      <c r="A23" s="1">
        <v>2016</v>
      </c>
      <c r="B23" s="1">
        <v>12</v>
      </c>
      <c r="C23" s="3">
        <v>2608.38</v>
      </c>
      <c r="D23" s="1">
        <v>2017</v>
      </c>
      <c r="E23" s="1">
        <v>6</v>
      </c>
      <c r="F23" s="1">
        <v>-1</v>
      </c>
      <c r="G23" s="4">
        <v>-1139.1959899999999</v>
      </c>
      <c r="I23" s="3">
        <f t="shared" si="0"/>
        <v>-3747.5759900000003</v>
      </c>
    </row>
    <row r="24" spans="1:9" x14ac:dyDescent="0.35">
      <c r="A24" s="1">
        <v>2016</v>
      </c>
      <c r="B24" s="1">
        <v>9</v>
      </c>
      <c r="C24" s="3">
        <v>1020</v>
      </c>
      <c r="D24" s="1">
        <v>2017</v>
      </c>
      <c r="E24" s="1">
        <v>6</v>
      </c>
      <c r="F24" s="1">
        <v>0</v>
      </c>
      <c r="G24" s="4">
        <v>1486.94</v>
      </c>
      <c r="I24" s="3">
        <f t="shared" si="0"/>
        <v>466.94000000000005</v>
      </c>
    </row>
    <row r="25" spans="1:9" x14ac:dyDescent="0.35">
      <c r="A25" s="1">
        <v>2017</v>
      </c>
      <c r="B25" s="1">
        <v>6</v>
      </c>
      <c r="C25" s="3">
        <v>2040</v>
      </c>
      <c r="D25" s="1">
        <v>2017</v>
      </c>
      <c r="E25" s="1">
        <v>12</v>
      </c>
      <c r="F25" s="1">
        <v>1</v>
      </c>
      <c r="G25" s="4">
        <v>2777.5</v>
      </c>
      <c r="I25" s="3">
        <f t="shared" si="0"/>
        <v>737.5</v>
      </c>
    </row>
    <row r="26" spans="1:9" x14ac:dyDescent="0.35">
      <c r="A26" s="1">
        <v>2017</v>
      </c>
      <c r="B26" s="1">
        <v>12</v>
      </c>
      <c r="C26" s="3">
        <v>2777.5</v>
      </c>
      <c r="D26" s="1">
        <v>2018</v>
      </c>
      <c r="E26" s="1">
        <v>6</v>
      </c>
      <c r="F26" s="1">
        <v>-1</v>
      </c>
      <c r="G26" s="4">
        <v>4032.9399069999999</v>
      </c>
      <c r="I26" s="3">
        <f t="shared" si="0"/>
        <v>1255.4399069999999</v>
      </c>
    </row>
    <row r="27" spans="1:9" x14ac:dyDescent="0.35">
      <c r="A27" s="1">
        <v>2017</v>
      </c>
      <c r="B27" s="1">
        <v>9</v>
      </c>
      <c r="C27" s="3">
        <v>1861.31</v>
      </c>
      <c r="D27" s="1">
        <v>2018</v>
      </c>
      <c r="E27" s="1">
        <v>6</v>
      </c>
      <c r="F27" s="1">
        <v>0</v>
      </c>
      <c r="G27" s="4">
        <v>634.24749999999995</v>
      </c>
      <c r="I27" s="3">
        <f t="shared" si="0"/>
        <v>-1227.0625</v>
      </c>
    </row>
    <row r="28" spans="1:9" x14ac:dyDescent="0.35">
      <c r="A28" s="1">
        <v>2018</v>
      </c>
      <c r="B28" s="1">
        <v>6</v>
      </c>
      <c r="C28" s="3">
        <v>1074.71</v>
      </c>
      <c r="D28" s="1">
        <v>2018</v>
      </c>
      <c r="E28" s="1">
        <v>12</v>
      </c>
      <c r="F28" s="1">
        <v>1</v>
      </c>
      <c r="G28" s="4">
        <v>2649.17993164063</v>
      </c>
      <c r="I28" s="3">
        <f t="shared" si="0"/>
        <v>1574.46993164063</v>
      </c>
    </row>
    <row r="29" spans="1:9" x14ac:dyDescent="0.35">
      <c r="A29" s="1">
        <v>2018</v>
      </c>
      <c r="B29" s="1">
        <v>12</v>
      </c>
      <c r="C29" s="3">
        <v>2649.18</v>
      </c>
      <c r="D29" s="1">
        <v>2019</v>
      </c>
      <c r="E29" s="1">
        <v>6</v>
      </c>
      <c r="F29" s="1">
        <v>-1</v>
      </c>
      <c r="G29" s="4">
        <v>3325.3466669999998</v>
      </c>
      <c r="I29" s="3">
        <f t="shared" si="0"/>
        <v>676.16666699999996</v>
      </c>
    </row>
    <row r="30" spans="1:9" x14ac:dyDescent="0.35">
      <c r="A30" s="1">
        <v>2018</v>
      </c>
      <c r="B30" s="1">
        <v>9</v>
      </c>
      <c r="C30" s="3">
        <v>3899.56</v>
      </c>
      <c r="D30" s="1">
        <v>2019</v>
      </c>
      <c r="E30" s="1">
        <v>6</v>
      </c>
      <c r="F30" s="1">
        <v>0</v>
      </c>
      <c r="G30" s="4">
        <v>2322.8425000000002</v>
      </c>
      <c r="I30" s="3">
        <f t="shared" si="0"/>
        <v>-1576.7174999999997</v>
      </c>
    </row>
    <row r="31" spans="1:9" x14ac:dyDescent="0.35">
      <c r="A31" s="1">
        <v>2019</v>
      </c>
      <c r="B31" s="1">
        <v>6</v>
      </c>
      <c r="C31" s="3">
        <v>1583.46</v>
      </c>
      <c r="D31" s="1">
        <v>2019</v>
      </c>
      <c r="E31" s="1">
        <v>12</v>
      </c>
      <c r="F31" s="1">
        <v>1</v>
      </c>
      <c r="G31" s="4">
        <v>2260.55004882813</v>
      </c>
      <c r="I31" s="3">
        <f t="shared" si="0"/>
        <v>677.09004882812997</v>
      </c>
    </row>
    <row r="32" spans="1:9" x14ac:dyDescent="0.35">
      <c r="A32" s="1">
        <v>2019</v>
      </c>
      <c r="B32" s="1">
        <v>12</v>
      </c>
      <c r="C32" s="3">
        <v>2260.5500000000002</v>
      </c>
      <c r="D32" s="1">
        <v>2020</v>
      </c>
      <c r="E32" s="1">
        <v>6</v>
      </c>
      <c r="F32" s="1">
        <v>-1</v>
      </c>
      <c r="G32" s="4">
        <v>5868.8074710000001</v>
      </c>
      <c r="I32" s="3">
        <f t="shared" si="0"/>
        <v>3608.2574709999999</v>
      </c>
    </row>
    <row r="33" spans="1:9" x14ac:dyDescent="0.35">
      <c r="A33" s="1">
        <v>2019</v>
      </c>
      <c r="B33" s="1">
        <v>9</v>
      </c>
      <c r="C33" s="3">
        <v>2295.4899999999998</v>
      </c>
      <c r="D33" s="1">
        <v>2020</v>
      </c>
      <c r="E33" s="1">
        <v>6</v>
      </c>
      <c r="F33" s="1">
        <v>0</v>
      </c>
      <c r="G33" s="4">
        <v>1995.9775</v>
      </c>
      <c r="I33" s="3">
        <f t="shared" si="0"/>
        <v>-299.51249999999982</v>
      </c>
    </row>
    <row r="34" spans="1:9" x14ac:dyDescent="0.35">
      <c r="A34" s="1">
        <v>2020</v>
      </c>
      <c r="B34" s="1">
        <v>6</v>
      </c>
      <c r="C34" s="3">
        <v>2193.4899999999998</v>
      </c>
      <c r="D34" s="1">
        <v>2020</v>
      </c>
      <c r="E34" s="1">
        <v>10</v>
      </c>
      <c r="F34" s="1">
        <v>1</v>
      </c>
      <c r="G34" s="4">
        <v>3045.06005859375</v>
      </c>
      <c r="I34" s="3">
        <f t="shared" si="0"/>
        <v>851.57005859375022</v>
      </c>
    </row>
    <row r="35" spans="1:9" x14ac:dyDescent="0.35">
      <c r="A35" s="1">
        <v>2020</v>
      </c>
      <c r="B35" s="1">
        <v>8</v>
      </c>
      <c r="C35" s="3">
        <v>2384.31</v>
      </c>
      <c r="D35" s="1">
        <v>2020</v>
      </c>
      <c r="E35" s="1">
        <v>12</v>
      </c>
      <c r="F35" s="1">
        <v>1</v>
      </c>
      <c r="G35" s="4">
        <v>3023.07006835938</v>
      </c>
      <c r="I35" s="3">
        <f t="shared" si="0"/>
        <v>638.76006835938006</v>
      </c>
    </row>
    <row r="36" spans="1:9" x14ac:dyDescent="0.35">
      <c r="A36" s="1">
        <v>2020</v>
      </c>
      <c r="B36" s="1">
        <v>10</v>
      </c>
      <c r="C36" s="3">
        <v>3045.06</v>
      </c>
      <c r="D36" s="1">
        <v>2021</v>
      </c>
      <c r="E36" s="1">
        <v>3</v>
      </c>
      <c r="F36" s="1">
        <v>1</v>
      </c>
      <c r="G36" s="4">
        <v>4471.8701171875</v>
      </c>
      <c r="I36" s="3">
        <f t="shared" si="0"/>
        <v>1426.8101171875001</v>
      </c>
    </row>
    <row r="37" spans="1:9" x14ac:dyDescent="0.35">
      <c r="A37" s="1">
        <v>2021</v>
      </c>
      <c r="B37" s="1">
        <v>3</v>
      </c>
      <c r="C37" s="3">
        <v>4471.87</v>
      </c>
      <c r="D37" s="1">
        <v>2021</v>
      </c>
      <c r="E37" s="1">
        <v>6</v>
      </c>
      <c r="F37" s="1">
        <v>-1</v>
      </c>
      <c r="G37" s="4">
        <v>13639.335763999999</v>
      </c>
      <c r="I37" s="3">
        <f t="shared" si="0"/>
        <v>9167.4657640000005</v>
      </c>
    </row>
    <row r="38" spans="1:9" x14ac:dyDescent="0.35">
      <c r="A38" s="1">
        <v>2020</v>
      </c>
      <c r="B38" s="1">
        <v>12</v>
      </c>
      <c r="C38" s="3">
        <v>3023.07</v>
      </c>
      <c r="D38" s="1">
        <v>2021</v>
      </c>
      <c r="E38" s="1">
        <v>6</v>
      </c>
      <c r="F38" s="1">
        <v>0</v>
      </c>
      <c r="G38" s="4">
        <v>4250.92</v>
      </c>
      <c r="I38" s="3">
        <f t="shared" si="0"/>
        <v>1227.8499999999999</v>
      </c>
    </row>
    <row r="39" spans="1:9" x14ac:dyDescent="0.35">
      <c r="A39" s="1">
        <v>2021</v>
      </c>
      <c r="B39" s="1">
        <v>6</v>
      </c>
      <c r="C39" s="3">
        <v>3140.75</v>
      </c>
      <c r="D39" s="1">
        <v>2021</v>
      </c>
      <c r="E39" s="1">
        <v>10</v>
      </c>
      <c r="F39" s="1">
        <v>1</v>
      </c>
      <c r="G39" s="4">
        <v>4287.0498046875</v>
      </c>
      <c r="I39" s="3">
        <f t="shared" si="0"/>
        <v>1146.2998046875</v>
      </c>
    </row>
    <row r="40" spans="1:9" x14ac:dyDescent="0.35">
      <c r="A40" s="1">
        <v>2021</v>
      </c>
      <c r="B40" s="1">
        <v>8</v>
      </c>
      <c r="C40" s="3">
        <v>3715.83</v>
      </c>
      <c r="D40" s="1">
        <v>2021</v>
      </c>
      <c r="E40" s="1">
        <v>12</v>
      </c>
      <c r="F40" s="1">
        <v>1</v>
      </c>
      <c r="G40" s="4">
        <v>9827.91015625</v>
      </c>
      <c r="I40" s="3">
        <f t="shared" si="0"/>
        <v>6112.0801562500001</v>
      </c>
    </row>
    <row r="41" spans="1:9" x14ac:dyDescent="0.35">
      <c r="A41" s="1">
        <v>2021</v>
      </c>
      <c r="B41" s="1">
        <v>10</v>
      </c>
      <c r="C41" s="3">
        <v>4287.05</v>
      </c>
      <c r="D41" s="1">
        <v>2022</v>
      </c>
      <c r="E41" s="1">
        <v>3</v>
      </c>
      <c r="F41" s="1">
        <v>1</v>
      </c>
      <c r="G41" s="4">
        <v>11776.6103515625</v>
      </c>
      <c r="I41" s="3">
        <f t="shared" si="0"/>
        <v>7489.5603515624998</v>
      </c>
    </row>
    <row r="42" spans="1:9" x14ac:dyDescent="0.35">
      <c r="A42" s="1">
        <v>2022</v>
      </c>
      <c r="B42" s="1">
        <v>3</v>
      </c>
      <c r="C42" s="3">
        <v>11776.61</v>
      </c>
      <c r="D42" s="1">
        <v>2022</v>
      </c>
      <c r="E42" s="1">
        <v>6</v>
      </c>
      <c r="F42" s="1">
        <v>-1</v>
      </c>
      <c r="G42" s="4"/>
      <c r="I42" s="3"/>
    </row>
    <row r="43" spans="1:9" x14ac:dyDescent="0.35">
      <c r="A43" s="1">
        <v>2021</v>
      </c>
      <c r="B43" s="1">
        <v>12</v>
      </c>
      <c r="C43" s="3">
        <v>9827.91</v>
      </c>
      <c r="D43" s="1">
        <v>2022</v>
      </c>
      <c r="E43" s="1">
        <v>6</v>
      </c>
      <c r="F43" s="1">
        <v>0</v>
      </c>
      <c r="G43" s="4">
        <v>12172.2</v>
      </c>
      <c r="I43" s="3">
        <f>G43-C43</f>
        <v>2344.2900000000009</v>
      </c>
    </row>
    <row r="45" spans="1:9" x14ac:dyDescent="0.35">
      <c r="G45" t="s">
        <v>8</v>
      </c>
      <c r="I45" s="2">
        <f>STDEV(I2:I43)</f>
        <v>3660.7264346576699</v>
      </c>
    </row>
    <row r="46" spans="1:9" ht="26.5" customHeight="1" x14ac:dyDescent="0.35">
      <c r="G46" s="9" t="s">
        <v>33</v>
      </c>
      <c r="I46">
        <v>3.117</v>
      </c>
    </row>
    <row r="48" spans="1:9" x14ac:dyDescent="0.35">
      <c r="G48" t="s">
        <v>9</v>
      </c>
      <c r="I48" s="5">
        <f>I45*I46</f>
        <v>11410.484296827957</v>
      </c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33" workbookViewId="0">
      <selection activeCell="L49" sqref="L49"/>
    </sheetView>
  </sheetViews>
  <sheetFormatPr defaultRowHeight="14.5" x14ac:dyDescent="0.35"/>
  <cols>
    <col min="3" max="3" width="13.54296875" customWidth="1"/>
    <col min="9" max="9" width="9.453125" bestFit="1" customWidth="1"/>
  </cols>
  <sheetData>
    <row r="1" spans="1:9" x14ac:dyDescent="0.35">
      <c r="A1" t="s">
        <v>10</v>
      </c>
      <c r="B1" t="s">
        <v>11</v>
      </c>
      <c r="C1" t="s">
        <v>6</v>
      </c>
      <c r="D1" t="s">
        <v>12</v>
      </c>
      <c r="E1" t="s">
        <v>13</v>
      </c>
      <c r="F1" t="s">
        <v>14</v>
      </c>
      <c r="G1" t="s">
        <v>7</v>
      </c>
      <c r="I1" t="s">
        <v>5</v>
      </c>
    </row>
    <row r="2" spans="1:9" x14ac:dyDescent="0.35">
      <c r="A2">
        <v>2009</v>
      </c>
      <c r="B2">
        <v>6</v>
      </c>
      <c r="C2" s="5">
        <v>-23087.81</v>
      </c>
      <c r="D2">
        <v>2010</v>
      </c>
      <c r="E2">
        <v>6</v>
      </c>
      <c r="F2">
        <v>1</v>
      </c>
      <c r="G2" s="5">
        <v>-7843.73</v>
      </c>
      <c r="I2" s="3">
        <f t="shared" ref="I2:I41" si="0">G2-C2</f>
        <v>15244.080000000002</v>
      </c>
    </row>
    <row r="3" spans="1:9" x14ac:dyDescent="0.35">
      <c r="A3">
        <v>2009</v>
      </c>
      <c r="B3">
        <v>10</v>
      </c>
      <c r="C3" s="5">
        <v>-16193.19</v>
      </c>
      <c r="D3">
        <v>2010</v>
      </c>
      <c r="E3">
        <v>9</v>
      </c>
      <c r="F3">
        <v>1</v>
      </c>
      <c r="G3" s="5">
        <v>-7608.6</v>
      </c>
      <c r="I3" s="3">
        <f t="shared" si="0"/>
        <v>8584.59</v>
      </c>
    </row>
    <row r="4" spans="1:9" x14ac:dyDescent="0.35">
      <c r="A4">
        <v>2010</v>
      </c>
      <c r="B4">
        <v>6</v>
      </c>
      <c r="C4" s="5">
        <v>-9471.7999999999993</v>
      </c>
      <c r="D4">
        <v>2010</v>
      </c>
      <c r="E4">
        <v>12</v>
      </c>
      <c r="F4">
        <v>2</v>
      </c>
      <c r="G4" s="5">
        <v>-8871.0300000000007</v>
      </c>
      <c r="I4" s="3">
        <f t="shared" si="0"/>
        <v>600.76999999999862</v>
      </c>
    </row>
    <row r="5" spans="1:9" x14ac:dyDescent="0.35">
      <c r="A5">
        <v>2010</v>
      </c>
      <c r="B5">
        <v>9</v>
      </c>
      <c r="C5" s="5">
        <v>-8474.27</v>
      </c>
      <c r="D5">
        <v>2011</v>
      </c>
      <c r="E5">
        <v>6</v>
      </c>
      <c r="F5">
        <v>1</v>
      </c>
      <c r="G5" s="5">
        <v>-13745.5</v>
      </c>
      <c r="I5" s="3">
        <f t="shared" si="0"/>
        <v>-5271.23</v>
      </c>
    </row>
    <row r="6" spans="1:9" x14ac:dyDescent="0.35">
      <c r="A6">
        <v>2010</v>
      </c>
      <c r="B6">
        <v>12</v>
      </c>
      <c r="C6" s="5">
        <v>-8871.0300000000007</v>
      </c>
      <c r="D6">
        <v>2011</v>
      </c>
      <c r="E6">
        <v>9</v>
      </c>
      <c r="F6">
        <v>1</v>
      </c>
      <c r="G6" s="5">
        <v>-10090.129999999999</v>
      </c>
      <c r="I6" s="3">
        <f t="shared" si="0"/>
        <v>-1219.0999999999985</v>
      </c>
    </row>
    <row r="7" spans="1:9" x14ac:dyDescent="0.35">
      <c r="A7">
        <v>2011</v>
      </c>
      <c r="B7">
        <v>6</v>
      </c>
      <c r="C7" s="5">
        <v>-14793.82</v>
      </c>
      <c r="D7">
        <v>2011</v>
      </c>
      <c r="E7">
        <v>12</v>
      </c>
      <c r="F7">
        <v>2</v>
      </c>
      <c r="G7" s="5">
        <v>-9158.08</v>
      </c>
      <c r="I7" s="3">
        <f t="shared" si="0"/>
        <v>5635.74</v>
      </c>
    </row>
    <row r="8" spans="1:9" x14ac:dyDescent="0.35">
      <c r="A8">
        <v>2011</v>
      </c>
      <c r="B8">
        <v>9</v>
      </c>
      <c r="C8" s="5">
        <v>-10572.61</v>
      </c>
      <c r="D8">
        <v>2012</v>
      </c>
      <c r="E8">
        <v>6</v>
      </c>
      <c r="F8">
        <v>1</v>
      </c>
      <c r="G8" s="5">
        <v>-4271.5</v>
      </c>
      <c r="I8" s="3">
        <f t="shared" si="0"/>
        <v>6301.1100000000006</v>
      </c>
    </row>
    <row r="9" spans="1:9" x14ac:dyDescent="0.35">
      <c r="A9">
        <v>2011</v>
      </c>
      <c r="B9">
        <v>12</v>
      </c>
      <c r="C9" s="5">
        <v>-9158.08</v>
      </c>
      <c r="D9">
        <v>2012</v>
      </c>
      <c r="E9">
        <v>9</v>
      </c>
      <c r="F9">
        <v>1</v>
      </c>
      <c r="G9" s="5">
        <v>-4133.74</v>
      </c>
      <c r="I9" s="3">
        <f t="shared" si="0"/>
        <v>5024.34</v>
      </c>
    </row>
    <row r="10" spans="1:9" x14ac:dyDescent="0.35">
      <c r="A10">
        <v>2012</v>
      </c>
      <c r="B10">
        <v>6</v>
      </c>
      <c r="C10" s="5">
        <v>-8213.4500000000007</v>
      </c>
      <c r="D10">
        <v>2012</v>
      </c>
      <c r="E10">
        <v>12</v>
      </c>
      <c r="F10">
        <v>2</v>
      </c>
      <c r="G10" s="5">
        <v>-3145.99</v>
      </c>
      <c r="I10" s="3">
        <f t="shared" si="0"/>
        <v>5067.4600000000009</v>
      </c>
    </row>
    <row r="11" spans="1:9" x14ac:dyDescent="0.35">
      <c r="A11">
        <v>2012</v>
      </c>
      <c r="B11">
        <v>9</v>
      </c>
      <c r="C11" s="5">
        <v>-6360.15</v>
      </c>
      <c r="D11">
        <v>2013</v>
      </c>
      <c r="E11">
        <v>6</v>
      </c>
      <c r="F11">
        <v>1</v>
      </c>
      <c r="G11" s="5">
        <v>-4556.33</v>
      </c>
      <c r="I11" s="3">
        <f t="shared" si="0"/>
        <v>1803.8199999999997</v>
      </c>
    </row>
    <row r="12" spans="1:9" x14ac:dyDescent="0.35">
      <c r="A12">
        <v>2012</v>
      </c>
      <c r="B12">
        <v>12</v>
      </c>
      <c r="C12" s="5">
        <v>-3145.99</v>
      </c>
      <c r="D12">
        <v>2013</v>
      </c>
      <c r="E12">
        <v>9</v>
      </c>
      <c r="F12">
        <v>1</v>
      </c>
      <c r="G12" s="5">
        <v>-2392.3000000000002</v>
      </c>
      <c r="I12" s="3">
        <f t="shared" si="0"/>
        <v>753.6899999999996</v>
      </c>
    </row>
    <row r="13" spans="1:9" x14ac:dyDescent="0.35">
      <c r="A13">
        <v>2013</v>
      </c>
      <c r="B13">
        <v>6</v>
      </c>
      <c r="C13" s="5">
        <v>-4219.62</v>
      </c>
      <c r="D13">
        <v>2013</v>
      </c>
      <c r="E13">
        <v>12</v>
      </c>
      <c r="F13">
        <v>2</v>
      </c>
      <c r="G13" s="5">
        <v>-3492.38</v>
      </c>
      <c r="I13" s="3">
        <f t="shared" si="0"/>
        <v>727.23999999999978</v>
      </c>
    </row>
    <row r="14" spans="1:9" x14ac:dyDescent="0.35">
      <c r="A14">
        <v>2013</v>
      </c>
      <c r="B14">
        <v>9</v>
      </c>
      <c r="C14" s="5">
        <v>-2716.34</v>
      </c>
      <c r="D14">
        <v>2014</v>
      </c>
      <c r="E14">
        <v>6</v>
      </c>
      <c r="F14">
        <v>1</v>
      </c>
      <c r="G14" s="5">
        <v>-5201.71</v>
      </c>
      <c r="I14" s="3">
        <f t="shared" si="0"/>
        <v>-2485.37</v>
      </c>
    </row>
    <row r="15" spans="1:9" x14ac:dyDescent="0.35">
      <c r="A15">
        <v>2013</v>
      </c>
      <c r="B15">
        <v>12</v>
      </c>
      <c r="C15" s="5">
        <v>-3492.38</v>
      </c>
      <c r="D15">
        <v>2014</v>
      </c>
      <c r="E15">
        <v>9</v>
      </c>
      <c r="F15">
        <v>1</v>
      </c>
      <c r="G15" s="5">
        <v>-3487.09</v>
      </c>
      <c r="I15" s="3">
        <f t="shared" si="0"/>
        <v>5.2899999999999636</v>
      </c>
    </row>
    <row r="16" spans="1:9" x14ac:dyDescent="0.35">
      <c r="A16">
        <v>2014</v>
      </c>
      <c r="B16">
        <v>6</v>
      </c>
      <c r="C16" s="5">
        <v>-3750.79</v>
      </c>
      <c r="D16">
        <v>2014</v>
      </c>
      <c r="E16">
        <v>12</v>
      </c>
      <c r="F16">
        <v>2</v>
      </c>
      <c r="G16" s="5">
        <v>-1627.76</v>
      </c>
      <c r="I16" s="3">
        <f t="shared" si="0"/>
        <v>2123.0299999999997</v>
      </c>
    </row>
    <row r="17" spans="1:9" x14ac:dyDescent="0.35">
      <c r="A17">
        <v>2014</v>
      </c>
      <c r="B17">
        <v>9</v>
      </c>
      <c r="C17" s="5">
        <v>-2531.11</v>
      </c>
      <c r="D17">
        <v>2015</v>
      </c>
      <c r="E17">
        <v>6</v>
      </c>
      <c r="F17">
        <v>1</v>
      </c>
      <c r="G17" s="5">
        <v>543.11999999999898</v>
      </c>
      <c r="I17" s="3">
        <f t="shared" si="0"/>
        <v>3074.2299999999991</v>
      </c>
    </row>
    <row r="18" spans="1:9" x14ac:dyDescent="0.35">
      <c r="A18">
        <v>2014</v>
      </c>
      <c r="B18">
        <v>12</v>
      </c>
      <c r="C18" s="5">
        <v>-1627.76</v>
      </c>
      <c r="D18">
        <v>2015</v>
      </c>
      <c r="E18">
        <v>9</v>
      </c>
      <c r="F18">
        <v>1</v>
      </c>
      <c r="G18" s="5">
        <v>7060.73</v>
      </c>
      <c r="I18" s="3">
        <f t="shared" si="0"/>
        <v>8688.49</v>
      </c>
    </row>
    <row r="19" spans="1:9" x14ac:dyDescent="0.35">
      <c r="A19">
        <v>2015</v>
      </c>
      <c r="B19">
        <v>6</v>
      </c>
      <c r="C19" s="5">
        <v>1661.71</v>
      </c>
      <c r="D19">
        <v>2015</v>
      </c>
      <c r="E19">
        <v>12</v>
      </c>
      <c r="F19">
        <v>2</v>
      </c>
      <c r="G19" s="5">
        <v>532.09</v>
      </c>
      <c r="I19" s="3">
        <f t="shared" si="0"/>
        <v>-1129.6199999999999</v>
      </c>
    </row>
    <row r="20" spans="1:9" x14ac:dyDescent="0.35">
      <c r="A20">
        <v>2015</v>
      </c>
      <c r="B20">
        <v>9</v>
      </c>
      <c r="C20" s="5">
        <v>1052.77</v>
      </c>
      <c r="D20">
        <v>2016</v>
      </c>
      <c r="E20">
        <v>6</v>
      </c>
      <c r="F20">
        <v>1</v>
      </c>
      <c r="G20" s="5">
        <v>234.9</v>
      </c>
      <c r="I20" s="3">
        <f t="shared" si="0"/>
        <v>-817.87</v>
      </c>
    </row>
    <row r="21" spans="1:9" x14ac:dyDescent="0.35">
      <c r="A21">
        <v>2015</v>
      </c>
      <c r="B21">
        <v>12</v>
      </c>
      <c r="C21" s="5">
        <v>532.09</v>
      </c>
      <c r="D21">
        <v>2016</v>
      </c>
      <c r="E21">
        <v>9</v>
      </c>
      <c r="F21">
        <v>1</v>
      </c>
      <c r="G21" s="5">
        <v>1020</v>
      </c>
      <c r="I21" s="3">
        <f t="shared" si="0"/>
        <v>487.90999999999997</v>
      </c>
    </row>
    <row r="22" spans="1:9" x14ac:dyDescent="0.35">
      <c r="A22">
        <v>2016</v>
      </c>
      <c r="B22">
        <v>6</v>
      </c>
      <c r="C22" s="5">
        <v>-1980.01</v>
      </c>
      <c r="D22">
        <v>2016</v>
      </c>
      <c r="E22">
        <v>12</v>
      </c>
      <c r="F22">
        <v>2</v>
      </c>
      <c r="G22" s="5">
        <v>1577.94</v>
      </c>
      <c r="I22" s="3">
        <f t="shared" si="0"/>
        <v>3557.95</v>
      </c>
    </row>
    <row r="23" spans="1:9" x14ac:dyDescent="0.35">
      <c r="A23">
        <v>2016</v>
      </c>
      <c r="B23">
        <v>9</v>
      </c>
      <c r="C23" s="5">
        <v>108.929999999999</v>
      </c>
      <c r="D23">
        <v>2017</v>
      </c>
      <c r="E23">
        <v>6</v>
      </c>
      <c r="F23">
        <v>1</v>
      </c>
      <c r="G23" s="5">
        <v>2040</v>
      </c>
      <c r="I23" s="3">
        <f t="shared" si="0"/>
        <v>1931.0700000000011</v>
      </c>
    </row>
    <row r="24" spans="1:9" x14ac:dyDescent="0.35">
      <c r="A24">
        <v>2016</v>
      </c>
      <c r="B24">
        <v>12</v>
      </c>
      <c r="C24" s="5">
        <v>1577.94</v>
      </c>
      <c r="D24">
        <v>2017</v>
      </c>
      <c r="E24">
        <v>9</v>
      </c>
      <c r="F24">
        <v>1</v>
      </c>
      <c r="G24" s="5">
        <v>1861.31</v>
      </c>
      <c r="I24" s="3">
        <f t="shared" si="0"/>
        <v>283.36999999999989</v>
      </c>
    </row>
    <row r="25" spans="1:9" x14ac:dyDescent="0.35">
      <c r="A25">
        <v>2017</v>
      </c>
      <c r="B25">
        <v>6</v>
      </c>
      <c r="C25" s="5">
        <v>2452.89</v>
      </c>
      <c r="D25">
        <v>2017</v>
      </c>
      <c r="E25">
        <v>12</v>
      </c>
      <c r="F25">
        <v>2</v>
      </c>
      <c r="G25" s="5">
        <v>1875.32</v>
      </c>
      <c r="I25" s="3">
        <f t="shared" si="0"/>
        <v>-577.56999999999994</v>
      </c>
    </row>
    <row r="26" spans="1:9" x14ac:dyDescent="0.35">
      <c r="A26">
        <v>2017</v>
      </c>
      <c r="B26">
        <v>9</v>
      </c>
      <c r="C26" s="5">
        <v>2499.7800000000002</v>
      </c>
      <c r="D26">
        <v>2018</v>
      </c>
      <c r="E26">
        <v>6</v>
      </c>
      <c r="F26">
        <v>1</v>
      </c>
      <c r="G26" s="5">
        <v>1074.71</v>
      </c>
      <c r="I26" s="3">
        <f t="shared" si="0"/>
        <v>-1425.0700000000002</v>
      </c>
    </row>
    <row r="27" spans="1:9" x14ac:dyDescent="0.35">
      <c r="A27">
        <v>2017</v>
      </c>
      <c r="B27">
        <v>12</v>
      </c>
      <c r="C27" s="5">
        <v>1875.32</v>
      </c>
      <c r="D27">
        <v>2018</v>
      </c>
      <c r="E27">
        <v>9</v>
      </c>
      <c r="F27">
        <v>1</v>
      </c>
      <c r="G27" s="5">
        <v>3899.56</v>
      </c>
      <c r="I27" s="3">
        <f t="shared" si="0"/>
        <v>2024.24</v>
      </c>
    </row>
    <row r="28" spans="1:9" x14ac:dyDescent="0.35">
      <c r="A28">
        <v>2018</v>
      </c>
      <c r="B28">
        <v>6</v>
      </c>
      <c r="C28" s="5">
        <v>805.29</v>
      </c>
      <c r="D28">
        <v>2018</v>
      </c>
      <c r="E28">
        <v>12</v>
      </c>
      <c r="F28">
        <v>2</v>
      </c>
      <c r="G28" s="5">
        <v>2694.73</v>
      </c>
      <c r="I28" s="3">
        <f t="shared" si="0"/>
        <v>1889.44</v>
      </c>
    </row>
    <row r="29" spans="1:9" x14ac:dyDescent="0.35">
      <c r="A29">
        <v>2018</v>
      </c>
      <c r="B29">
        <v>9</v>
      </c>
      <c r="C29" s="5">
        <v>200.1</v>
      </c>
      <c r="D29">
        <v>2019</v>
      </c>
      <c r="E29">
        <v>6</v>
      </c>
      <c r="F29">
        <v>1</v>
      </c>
      <c r="G29" s="5">
        <v>1583.46</v>
      </c>
      <c r="I29" s="3">
        <f t="shared" si="0"/>
        <v>1383.3600000000001</v>
      </c>
    </row>
    <row r="30" spans="1:9" x14ac:dyDescent="0.35">
      <c r="A30">
        <v>2018</v>
      </c>
      <c r="B30">
        <v>12</v>
      </c>
      <c r="C30" s="5">
        <v>2694.73</v>
      </c>
      <c r="D30">
        <v>2019</v>
      </c>
      <c r="E30">
        <v>9</v>
      </c>
      <c r="F30">
        <v>1</v>
      </c>
      <c r="G30" s="5">
        <v>2295.4899999999998</v>
      </c>
      <c r="I30" s="3">
        <f t="shared" si="0"/>
        <v>-399.24000000000024</v>
      </c>
    </row>
    <row r="31" spans="1:9" x14ac:dyDescent="0.35">
      <c r="A31">
        <v>2019</v>
      </c>
      <c r="B31">
        <v>6</v>
      </c>
      <c r="C31" s="5">
        <v>229.67</v>
      </c>
      <c r="D31">
        <v>2019</v>
      </c>
      <c r="E31">
        <v>12</v>
      </c>
      <c r="F31">
        <v>2</v>
      </c>
      <c r="G31" s="5">
        <v>994.64</v>
      </c>
      <c r="I31" s="3">
        <f t="shared" si="0"/>
        <v>764.97</v>
      </c>
    </row>
    <row r="32" spans="1:9" x14ac:dyDescent="0.35">
      <c r="A32">
        <v>2019</v>
      </c>
      <c r="B32">
        <v>9</v>
      </c>
      <c r="C32" s="5">
        <v>318.8</v>
      </c>
      <c r="D32">
        <v>2020</v>
      </c>
      <c r="E32">
        <v>6</v>
      </c>
      <c r="F32">
        <v>1</v>
      </c>
      <c r="G32" s="5">
        <v>2193.4899999999998</v>
      </c>
      <c r="I32" s="3">
        <f t="shared" si="0"/>
        <v>1874.6899999999998</v>
      </c>
    </row>
    <row r="33" spans="1:9" x14ac:dyDescent="0.35">
      <c r="A33">
        <v>2019</v>
      </c>
      <c r="B33">
        <v>12</v>
      </c>
      <c r="C33" s="5">
        <v>994.64</v>
      </c>
      <c r="D33">
        <v>2020</v>
      </c>
      <c r="E33">
        <v>8</v>
      </c>
      <c r="F33">
        <v>1</v>
      </c>
      <c r="G33" s="5">
        <v>2384.31</v>
      </c>
      <c r="I33" s="3">
        <f t="shared" si="0"/>
        <v>1389.67</v>
      </c>
    </row>
    <row r="34" spans="1:9" x14ac:dyDescent="0.35">
      <c r="A34">
        <v>2020</v>
      </c>
      <c r="B34">
        <v>6</v>
      </c>
      <c r="C34" s="5">
        <v>2991.26</v>
      </c>
      <c r="D34">
        <v>2020</v>
      </c>
      <c r="E34">
        <v>10</v>
      </c>
      <c r="F34">
        <v>2</v>
      </c>
      <c r="G34" s="5">
        <v>3168.19</v>
      </c>
      <c r="I34" s="3">
        <f t="shared" si="0"/>
        <v>176.92999999999984</v>
      </c>
    </row>
    <row r="35" spans="1:9" x14ac:dyDescent="0.35">
      <c r="A35">
        <v>2020</v>
      </c>
      <c r="B35">
        <v>8</v>
      </c>
      <c r="C35" s="5">
        <v>2744.84</v>
      </c>
      <c r="D35">
        <v>2020</v>
      </c>
      <c r="E35">
        <v>12</v>
      </c>
      <c r="F35">
        <v>2</v>
      </c>
      <c r="G35" s="5">
        <v>3419.25</v>
      </c>
      <c r="I35" s="3">
        <f t="shared" si="0"/>
        <v>674.40999999999985</v>
      </c>
    </row>
    <row r="36" spans="1:9" x14ac:dyDescent="0.35">
      <c r="A36">
        <v>2020</v>
      </c>
      <c r="B36">
        <v>10</v>
      </c>
      <c r="C36" s="5">
        <v>3168.19</v>
      </c>
      <c r="D36">
        <v>2021</v>
      </c>
      <c r="E36">
        <v>3</v>
      </c>
      <c r="F36">
        <v>2</v>
      </c>
      <c r="G36" s="5">
        <v>3801.14</v>
      </c>
      <c r="I36" s="3">
        <f t="shared" si="0"/>
        <v>632.94999999999982</v>
      </c>
    </row>
    <row r="37" spans="1:9" x14ac:dyDescent="0.35">
      <c r="A37">
        <v>2020</v>
      </c>
      <c r="B37">
        <v>12</v>
      </c>
      <c r="C37" s="5">
        <v>3419.25</v>
      </c>
      <c r="D37">
        <v>2021</v>
      </c>
      <c r="E37">
        <v>6</v>
      </c>
      <c r="F37">
        <v>1</v>
      </c>
      <c r="G37" s="5">
        <v>3140.75</v>
      </c>
      <c r="I37" s="3">
        <f t="shared" si="0"/>
        <v>-278.5</v>
      </c>
    </row>
    <row r="38" spans="1:9" x14ac:dyDescent="0.35">
      <c r="A38">
        <v>2021</v>
      </c>
      <c r="B38">
        <v>3</v>
      </c>
      <c r="C38" s="5">
        <v>3801.14</v>
      </c>
      <c r="D38">
        <v>2021</v>
      </c>
      <c r="E38">
        <v>8</v>
      </c>
      <c r="F38">
        <v>1</v>
      </c>
      <c r="G38" s="5">
        <v>3715.83</v>
      </c>
      <c r="I38" s="3">
        <f t="shared" si="0"/>
        <v>-85.309999999999945</v>
      </c>
    </row>
    <row r="39" spans="1:9" x14ac:dyDescent="0.35">
      <c r="A39">
        <v>2021</v>
      </c>
      <c r="B39">
        <v>6</v>
      </c>
      <c r="C39" s="5">
        <v>3079.43</v>
      </c>
      <c r="D39">
        <v>2021</v>
      </c>
      <c r="E39">
        <v>10</v>
      </c>
      <c r="F39">
        <v>2</v>
      </c>
      <c r="G39" s="5">
        <v>4338.09</v>
      </c>
      <c r="I39" s="3">
        <f t="shared" si="0"/>
        <v>1258.6600000000003</v>
      </c>
    </row>
    <row r="40" spans="1:9" x14ac:dyDescent="0.35">
      <c r="A40">
        <v>2021</v>
      </c>
      <c r="B40">
        <v>8</v>
      </c>
      <c r="C40" s="5">
        <v>3916.71</v>
      </c>
      <c r="D40">
        <v>2021</v>
      </c>
      <c r="E40">
        <v>12</v>
      </c>
      <c r="F40">
        <v>2</v>
      </c>
      <c r="G40" s="5">
        <v>6939.34</v>
      </c>
      <c r="I40" s="3">
        <f t="shared" si="0"/>
        <v>3022.63</v>
      </c>
    </row>
    <row r="41" spans="1:9" x14ac:dyDescent="0.35">
      <c r="A41">
        <v>2021</v>
      </c>
      <c r="B41">
        <v>10</v>
      </c>
      <c r="C41" s="5">
        <v>4338.09</v>
      </c>
      <c r="D41">
        <v>2022</v>
      </c>
      <c r="E41">
        <v>3</v>
      </c>
      <c r="F41">
        <v>2</v>
      </c>
      <c r="G41" s="5">
        <v>8366.42</v>
      </c>
      <c r="I41" s="3">
        <f t="shared" si="0"/>
        <v>4028.33</v>
      </c>
    </row>
    <row r="42" spans="1:9" x14ac:dyDescent="0.35">
      <c r="A42">
        <v>2021</v>
      </c>
      <c r="B42">
        <v>12</v>
      </c>
      <c r="C42" s="5">
        <v>6939.34</v>
      </c>
      <c r="D42">
        <v>2022</v>
      </c>
      <c r="E42">
        <v>6</v>
      </c>
      <c r="F42">
        <v>1</v>
      </c>
      <c r="G42" s="5">
        <v>9059.43</v>
      </c>
      <c r="I42" s="3">
        <f t="shared" ref="I42:I49" si="1">G42-C42</f>
        <v>2120.09</v>
      </c>
    </row>
    <row r="43" spans="1:9" x14ac:dyDescent="0.35">
      <c r="A43">
        <v>2022</v>
      </c>
      <c r="B43">
        <v>3</v>
      </c>
      <c r="C43" s="5">
        <v>8366.42</v>
      </c>
      <c r="D43">
        <v>2022</v>
      </c>
      <c r="E43">
        <v>8</v>
      </c>
      <c r="F43">
        <v>1</v>
      </c>
      <c r="G43" s="5">
        <v>13697.16</v>
      </c>
      <c r="I43" s="3">
        <f t="shared" si="1"/>
        <v>5330.74</v>
      </c>
    </row>
    <row r="44" spans="1:9" x14ac:dyDescent="0.35">
      <c r="A44">
        <v>2022</v>
      </c>
      <c r="B44">
        <v>6</v>
      </c>
      <c r="C44" s="5">
        <v>8300.42</v>
      </c>
      <c r="D44">
        <v>2022</v>
      </c>
      <c r="E44">
        <v>10</v>
      </c>
      <c r="F44">
        <v>2</v>
      </c>
      <c r="G44" s="5">
        <v>8386.84</v>
      </c>
      <c r="I44" s="3">
        <f t="shared" si="1"/>
        <v>86.420000000000073</v>
      </c>
    </row>
    <row r="45" spans="1:9" x14ac:dyDescent="0.35">
      <c r="A45">
        <v>2022</v>
      </c>
      <c r="B45">
        <v>8</v>
      </c>
      <c r="C45" s="5">
        <v>14291.89</v>
      </c>
      <c r="D45">
        <v>2022</v>
      </c>
      <c r="E45">
        <v>12</v>
      </c>
      <c r="F45">
        <v>2</v>
      </c>
      <c r="G45" s="5">
        <v>9798.2900000000009</v>
      </c>
      <c r="I45" s="3">
        <f t="shared" si="1"/>
        <v>-4493.5999999999985</v>
      </c>
    </row>
    <row r="46" spans="1:9" x14ac:dyDescent="0.35">
      <c r="A46">
        <v>2022</v>
      </c>
      <c r="B46">
        <v>10</v>
      </c>
      <c r="C46" s="5">
        <v>8386.84</v>
      </c>
      <c r="D46">
        <v>2023</v>
      </c>
      <c r="E46">
        <v>3</v>
      </c>
      <c r="F46">
        <v>2</v>
      </c>
      <c r="G46" s="5">
        <v>8366.83</v>
      </c>
      <c r="I46" s="3">
        <f t="shared" si="1"/>
        <v>-20.010000000000218</v>
      </c>
    </row>
    <row r="47" spans="1:9" x14ac:dyDescent="0.35">
      <c r="A47">
        <v>2022</v>
      </c>
      <c r="B47">
        <v>12</v>
      </c>
      <c r="C47" s="5">
        <v>9798.2900000000009</v>
      </c>
      <c r="D47">
        <v>2023</v>
      </c>
      <c r="E47">
        <v>6</v>
      </c>
      <c r="F47">
        <v>1</v>
      </c>
      <c r="G47" s="5">
        <v>10802.29</v>
      </c>
      <c r="I47" s="3">
        <f t="shared" si="1"/>
        <v>1004</v>
      </c>
    </row>
    <row r="48" spans="1:9" x14ac:dyDescent="0.35">
      <c r="A48">
        <v>2023</v>
      </c>
      <c r="B48">
        <v>3</v>
      </c>
      <c r="C48" s="5">
        <v>8366.83</v>
      </c>
      <c r="D48">
        <v>2023</v>
      </c>
      <c r="E48">
        <v>8</v>
      </c>
      <c r="F48">
        <v>1</v>
      </c>
      <c r="G48" s="5">
        <v>11359.55</v>
      </c>
      <c r="I48" s="3">
        <f t="shared" si="1"/>
        <v>2992.7199999999993</v>
      </c>
    </row>
    <row r="49" spans="1:9" x14ac:dyDescent="0.35">
      <c r="A49">
        <v>2023</v>
      </c>
      <c r="B49">
        <v>6</v>
      </c>
      <c r="C49" s="5">
        <v>10681.26</v>
      </c>
      <c r="D49">
        <v>2023</v>
      </c>
      <c r="E49">
        <v>10</v>
      </c>
      <c r="F49">
        <v>2</v>
      </c>
      <c r="G49" s="5">
        <v>12806.89</v>
      </c>
      <c r="I49" s="3">
        <f t="shared" si="1"/>
        <v>2125.6299999999992</v>
      </c>
    </row>
    <row r="51" spans="1:9" x14ac:dyDescent="0.35">
      <c r="G51" t="s">
        <v>8</v>
      </c>
      <c r="I51" s="2">
        <f>STDEV(I2:I49)</f>
        <v>3394.9926709913093</v>
      </c>
    </row>
    <row r="52" spans="1:9" x14ac:dyDescent="0.35">
      <c r="G52" t="s">
        <v>33</v>
      </c>
      <c r="I52">
        <v>3.044</v>
      </c>
    </row>
    <row r="54" spans="1:9" x14ac:dyDescent="0.35">
      <c r="G54" t="s">
        <v>9</v>
      </c>
      <c r="I54" s="2">
        <f>I51*I52</f>
        <v>10334.357690497545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Path</vt:lpstr>
      <vt:lpstr>YR1</vt:lpstr>
      <vt:lpstr>YR2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Wen, Lixin</dc:creator>
  <dc:description/>
  <cp:lastModifiedBy>Wen, Lixin</cp:lastModifiedBy>
  <dcterms:created xsi:type="dcterms:W3CDTF">2022-09-27T21:29:53Z</dcterms:created>
  <dcterms:modified xsi:type="dcterms:W3CDTF">2024-01-18T15:19:19Z</dcterms:modified>
</cp:coreProperties>
</file>