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filterPrivacy="1" defaultThemeVersion="124226"/>
  <xr:revisionPtr revIDLastSave="0" documentId="13_ncr:1_{95DC164D-C10F-4006-AEBA-795B82153CC9}" xr6:coauthVersionLast="47" xr6:coauthVersionMax="47" xr10:uidLastSave="{00000000-0000-0000-0000-000000000000}"/>
  <bookViews>
    <workbookView xWindow="-120" yWindow="-120" windowWidth="29040" windowHeight="15990" tabRatio="935" xr2:uid="{00000000-000D-0000-FFFF-FFFF00000000}"/>
  </bookViews>
  <sheets>
    <sheet name="Cover Attach 4" sheetId="26" r:id="rId1"/>
    <sheet name="Attach 4 - 165" sheetId="6" r:id="rId2"/>
    <sheet name="Cover Attach 5" sheetId="27" r:id="rId3"/>
    <sheet name="Attach 5 - 454" sheetId="22" r:id="rId4"/>
    <sheet name="Cover Attach 6" sheetId="28" r:id="rId5"/>
    <sheet name="Attach 6 - 456" sheetId="23" r:id="rId6"/>
    <sheet name="Cover Attach 7" sheetId="29" r:id="rId7"/>
    <sheet name="Attach 7 - 303" sheetId="7" r:id="rId8"/>
    <sheet name="Cover Attach 8" sheetId="30" r:id="rId9"/>
    <sheet name="Attach 8 - 397" sheetId="8" r:id="rId10"/>
    <sheet name="Cover Attach 9" sheetId="31" r:id="rId11"/>
    <sheet name="Attach 9 - 105" sheetId="5" r:id="rId12"/>
    <sheet name="Cover Attach 10" sheetId="32" r:id="rId13"/>
    <sheet name="Attach 10 - 255" sheetId="9" r:id="rId14"/>
    <sheet name="Cover Attach 11" sheetId="33" r:id="rId15"/>
    <sheet name="Attach 11 - 450" sheetId="24" r:id="rId16"/>
    <sheet name="Cover Attach 12" sheetId="34" r:id="rId17"/>
    <sheet name="Attach 12 - 451" sheetId="25" r:id="rId18"/>
  </sheets>
  <definedNames>
    <definedName name="___Key2" localSheetId="15" hidden="1">#REF!</definedName>
    <definedName name="___Key2" localSheetId="17" hidden="1">#REF!</definedName>
    <definedName name="___Key2" localSheetId="3" hidden="1">#REF!</definedName>
    <definedName name="___Key2" localSheetId="5" hidden="1">#REF!</definedName>
    <definedName name="___Key2" hidden="1">#REF!</definedName>
    <definedName name="__Key2" localSheetId="15" hidden="1">#REF!</definedName>
    <definedName name="__Key2" localSheetId="17" hidden="1">#REF!</definedName>
    <definedName name="__Key2" localSheetId="3" hidden="1">#REF!</definedName>
    <definedName name="__Key2" localSheetId="5" hidden="1">#REF!</definedName>
    <definedName name="__Key2" hidden="1">#REF!</definedName>
    <definedName name="__ryr56565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1__123Graph_ACONTRACT_BY_B_U" localSheetId="15" hidden="1">#REF!</definedName>
    <definedName name="_1__123Graph_ACONTRACT_BY_B_U" localSheetId="17" hidden="1">#REF!</definedName>
    <definedName name="_1__123Graph_ACONTRACT_BY_B_U" localSheetId="3" hidden="1">#REF!</definedName>
    <definedName name="_1__123Graph_ACONTRACT_BY_B_U" localSheetId="5" hidden="1">#REF!</definedName>
    <definedName name="_1__123Graph_ACONTRACT_BY_B_U" hidden="1">#REF!</definedName>
    <definedName name="_10__123Graph_BQRE_S_BY_TYPE" localSheetId="15" hidden="1">#REF!</definedName>
    <definedName name="_10__123Graph_BQRE_S_BY_TYPE" localSheetId="17" hidden="1">#REF!</definedName>
    <definedName name="_10__123Graph_BQRE_S_BY_TYPE" localSheetId="3" hidden="1">#REF!</definedName>
    <definedName name="_10__123Graph_BQRE_S_BY_TYPE" localSheetId="5" hidden="1">#REF!</definedName>
    <definedName name="_10__123Graph_BQRE_S_BY_TYPE" hidden="1">#REF!</definedName>
    <definedName name="_11__123Graph_BSENS_COMPARISON" localSheetId="15" hidden="1">#REF!</definedName>
    <definedName name="_11__123Graph_BSENS_COMPARISON" localSheetId="17" hidden="1">#REF!</definedName>
    <definedName name="_11__123Graph_BSENS_COMPARISON" localSheetId="3" hidden="1">#REF!</definedName>
    <definedName name="_11__123Graph_BSENS_COMPARISON" localSheetId="5" hidden="1">#REF!</definedName>
    <definedName name="_11__123Graph_BSENS_COMPARISON" hidden="1">#REF!</definedName>
    <definedName name="_12__123Graph_BSUPPLIES_BY_B_U" localSheetId="15" hidden="1">#REF!</definedName>
    <definedName name="_12__123Graph_BSUPPLIES_BY_B_U" localSheetId="17" hidden="1">#REF!</definedName>
    <definedName name="_12__123Graph_BSUPPLIES_BY_B_U" localSheetId="3" hidden="1">#REF!</definedName>
    <definedName name="_12__123Graph_BSUPPLIES_BY_B_U" localSheetId="5" hidden="1">#REF!</definedName>
    <definedName name="_12__123Graph_BSUPPLIES_BY_B_U" hidden="1">#REF!</definedName>
    <definedName name="_13__123Graph_BTAX_CREDIT" localSheetId="15" hidden="1">#REF!</definedName>
    <definedName name="_13__123Graph_BTAX_CREDIT" localSheetId="17" hidden="1">#REF!</definedName>
    <definedName name="_13__123Graph_BTAX_CREDIT" localSheetId="3" hidden="1">#REF!</definedName>
    <definedName name="_13__123Graph_BTAX_CREDIT" localSheetId="5" hidden="1">#REF!</definedName>
    <definedName name="_13__123Graph_BTAX_CREDIT" hidden="1">#REF!</definedName>
    <definedName name="_14__123Graph_BWAGES_BY_B_U" localSheetId="15" hidden="1">#REF!</definedName>
    <definedName name="_14__123Graph_BWAGES_BY_B_U" localSheetId="17" hidden="1">#REF!</definedName>
    <definedName name="_14__123Graph_BWAGES_BY_B_U" localSheetId="3" hidden="1">#REF!</definedName>
    <definedName name="_14__123Graph_BWAGES_BY_B_U" localSheetId="5" hidden="1">#REF!</definedName>
    <definedName name="_14__123Graph_BWAGES_BY_B_U" hidden="1">#REF!</definedName>
    <definedName name="_15__123Graph_CCONTRACT_BY_B_U" localSheetId="15" hidden="1">#REF!</definedName>
    <definedName name="_15__123Graph_CCONTRACT_BY_B_U" localSheetId="17" hidden="1">#REF!</definedName>
    <definedName name="_15__123Graph_CCONTRACT_BY_B_U" localSheetId="3" hidden="1">#REF!</definedName>
    <definedName name="_15__123Graph_CCONTRACT_BY_B_U" localSheetId="5" hidden="1">#REF!</definedName>
    <definedName name="_15__123Graph_CCONTRACT_BY_B_U" hidden="1">#REF!</definedName>
    <definedName name="_16__123Graph_CQRE_S_BY_CO." localSheetId="15" hidden="1">#REF!</definedName>
    <definedName name="_16__123Graph_CQRE_S_BY_CO." localSheetId="17" hidden="1">#REF!</definedName>
    <definedName name="_16__123Graph_CQRE_S_BY_CO." localSheetId="3" hidden="1">#REF!</definedName>
    <definedName name="_16__123Graph_CQRE_S_BY_CO." localSheetId="5" hidden="1">#REF!</definedName>
    <definedName name="_16__123Graph_CQRE_S_BY_CO." hidden="1">#REF!</definedName>
    <definedName name="_17__123Graph_CQRE_S_BY_TYPE" localSheetId="15" hidden="1">#REF!</definedName>
    <definedName name="_17__123Graph_CQRE_S_BY_TYPE" localSheetId="17" hidden="1">#REF!</definedName>
    <definedName name="_17__123Graph_CQRE_S_BY_TYPE" localSheetId="3" hidden="1">#REF!</definedName>
    <definedName name="_17__123Graph_CQRE_S_BY_TYPE" localSheetId="5" hidden="1">#REF!</definedName>
    <definedName name="_17__123Graph_CQRE_S_BY_TYPE" hidden="1">#REF!</definedName>
    <definedName name="_18__123Graph_CSENS_COMPARISON" localSheetId="15" hidden="1">#REF!</definedName>
    <definedName name="_18__123Graph_CSENS_COMPARISON" localSheetId="17" hidden="1">#REF!</definedName>
    <definedName name="_18__123Graph_CSENS_COMPARISON" localSheetId="3" hidden="1">#REF!</definedName>
    <definedName name="_18__123Graph_CSENS_COMPARISON" localSheetId="5" hidden="1">#REF!</definedName>
    <definedName name="_18__123Graph_CSENS_COMPARISON" hidden="1">#REF!</definedName>
    <definedName name="_19__123Graph_CSUPPLIES_BY_B_U" localSheetId="15" hidden="1">#REF!</definedName>
    <definedName name="_19__123Graph_CSUPPLIES_BY_B_U" localSheetId="17" hidden="1">#REF!</definedName>
    <definedName name="_19__123Graph_CSUPPLIES_BY_B_U" localSheetId="3" hidden="1">#REF!</definedName>
    <definedName name="_19__123Graph_CSUPPLIES_BY_B_U" localSheetId="5" hidden="1">#REF!</definedName>
    <definedName name="_19__123Graph_CSUPPLIES_BY_B_U" hidden="1">#REF!</definedName>
    <definedName name="_2__123Graph_AQRE_S_BY_CO." localSheetId="15" hidden="1">#REF!</definedName>
    <definedName name="_2__123Graph_AQRE_S_BY_CO." localSheetId="17" hidden="1">#REF!</definedName>
    <definedName name="_2__123Graph_AQRE_S_BY_CO." localSheetId="3" hidden="1">#REF!</definedName>
    <definedName name="_2__123Graph_AQRE_S_BY_CO." localSheetId="5" hidden="1">#REF!</definedName>
    <definedName name="_2__123Graph_AQRE_S_BY_CO." hidden="1">#REF!</definedName>
    <definedName name="_20__123Graph_CWAGES_BY_B_U" localSheetId="15" hidden="1">#REF!</definedName>
    <definedName name="_20__123Graph_CWAGES_BY_B_U" localSheetId="17" hidden="1">#REF!</definedName>
    <definedName name="_20__123Graph_CWAGES_BY_B_U" localSheetId="3" hidden="1">#REF!</definedName>
    <definedName name="_20__123Graph_CWAGES_BY_B_U" localSheetId="5" hidden="1">#REF!</definedName>
    <definedName name="_20__123Graph_CWAGES_BY_B_U" hidden="1">#REF!</definedName>
    <definedName name="_21__123Graph_DCONTRACT_BY_B_U" localSheetId="15" hidden="1">#REF!</definedName>
    <definedName name="_21__123Graph_DCONTRACT_BY_B_U" localSheetId="17" hidden="1">#REF!</definedName>
    <definedName name="_21__123Graph_DCONTRACT_BY_B_U" localSheetId="3" hidden="1">#REF!</definedName>
    <definedName name="_21__123Graph_DCONTRACT_BY_B_U" localSheetId="5" hidden="1">#REF!</definedName>
    <definedName name="_21__123Graph_DCONTRACT_BY_B_U" hidden="1">#REF!</definedName>
    <definedName name="_22__123Graph_DQRE_S_BY_CO." localSheetId="15" hidden="1">#REF!</definedName>
    <definedName name="_22__123Graph_DQRE_S_BY_CO." localSheetId="17" hidden="1">#REF!</definedName>
    <definedName name="_22__123Graph_DQRE_S_BY_CO." localSheetId="3" hidden="1">#REF!</definedName>
    <definedName name="_22__123Graph_DQRE_S_BY_CO." localSheetId="5" hidden="1">#REF!</definedName>
    <definedName name="_22__123Graph_DQRE_S_BY_CO." hidden="1">#REF!</definedName>
    <definedName name="_23__123Graph_DSUPPLIES_BY_B_U" localSheetId="15" hidden="1">#REF!</definedName>
    <definedName name="_23__123Graph_DSUPPLIES_BY_B_U" localSheetId="17" hidden="1">#REF!</definedName>
    <definedName name="_23__123Graph_DSUPPLIES_BY_B_U" localSheetId="3" hidden="1">#REF!</definedName>
    <definedName name="_23__123Graph_DSUPPLIES_BY_B_U" localSheetId="5" hidden="1">#REF!</definedName>
    <definedName name="_23__123Graph_DSUPPLIES_BY_B_U" hidden="1">#REF!</definedName>
    <definedName name="_24__123Graph_DWAGES_BY_B_U" localSheetId="15" hidden="1">#REF!</definedName>
    <definedName name="_24__123Graph_DWAGES_BY_B_U" localSheetId="17" hidden="1">#REF!</definedName>
    <definedName name="_24__123Graph_DWAGES_BY_B_U" localSheetId="3" hidden="1">#REF!</definedName>
    <definedName name="_24__123Graph_DWAGES_BY_B_U" localSheetId="5" hidden="1">#REF!</definedName>
    <definedName name="_24__123Graph_DWAGES_BY_B_U" hidden="1">#REF!</definedName>
    <definedName name="_25__123Graph_ECONTRACT_BY_B_U" localSheetId="15" hidden="1">#REF!</definedName>
    <definedName name="_25__123Graph_ECONTRACT_BY_B_U" localSheetId="17" hidden="1">#REF!</definedName>
    <definedName name="_25__123Graph_ECONTRACT_BY_B_U" localSheetId="3" hidden="1">#REF!</definedName>
    <definedName name="_25__123Graph_ECONTRACT_BY_B_U" localSheetId="5" hidden="1">#REF!</definedName>
    <definedName name="_25__123Graph_ECONTRACT_BY_B_U" hidden="1">#REF!</definedName>
    <definedName name="_26__123Graph_EQRE_S_BY_CO." localSheetId="15" hidden="1">#REF!</definedName>
    <definedName name="_26__123Graph_EQRE_S_BY_CO." localSheetId="17" hidden="1">#REF!</definedName>
    <definedName name="_26__123Graph_EQRE_S_BY_CO." localSheetId="3" hidden="1">#REF!</definedName>
    <definedName name="_26__123Graph_EQRE_S_BY_CO." localSheetId="5" hidden="1">#REF!</definedName>
    <definedName name="_26__123Graph_EQRE_S_BY_CO." hidden="1">#REF!</definedName>
    <definedName name="_27__123Graph_ESUPPLIES_BY_B_U" localSheetId="15" hidden="1">#REF!</definedName>
    <definedName name="_27__123Graph_ESUPPLIES_BY_B_U" localSheetId="17" hidden="1">#REF!</definedName>
    <definedName name="_27__123Graph_ESUPPLIES_BY_B_U" localSheetId="3" hidden="1">#REF!</definedName>
    <definedName name="_27__123Graph_ESUPPLIES_BY_B_U" localSheetId="5" hidden="1">#REF!</definedName>
    <definedName name="_27__123Graph_ESUPPLIES_BY_B_U" hidden="1">#REF!</definedName>
    <definedName name="_28__123Graph_EWAGES_BY_B_U" localSheetId="15" hidden="1">#REF!</definedName>
    <definedName name="_28__123Graph_EWAGES_BY_B_U" localSheetId="17" hidden="1">#REF!</definedName>
    <definedName name="_28__123Graph_EWAGES_BY_B_U" localSheetId="3" hidden="1">#REF!</definedName>
    <definedName name="_28__123Graph_EWAGES_BY_B_U" localSheetId="5" hidden="1">#REF!</definedName>
    <definedName name="_28__123Graph_EWAGES_BY_B_U" hidden="1">#REF!</definedName>
    <definedName name="_29__123Graph_FCONTRACT_BY_B_U" localSheetId="15" hidden="1">#REF!</definedName>
    <definedName name="_29__123Graph_FCONTRACT_BY_B_U" localSheetId="17" hidden="1">#REF!</definedName>
    <definedName name="_29__123Graph_FCONTRACT_BY_B_U" localSheetId="3" hidden="1">#REF!</definedName>
    <definedName name="_29__123Graph_FCONTRACT_BY_B_U" localSheetId="5" hidden="1">#REF!</definedName>
    <definedName name="_29__123Graph_FCONTRACT_BY_B_U" hidden="1">#REF!</definedName>
    <definedName name="_3__123Graph_AQRE_S_BY_TYPE" localSheetId="15" hidden="1">#REF!</definedName>
    <definedName name="_3__123Graph_AQRE_S_BY_TYPE" localSheetId="17" hidden="1">#REF!</definedName>
    <definedName name="_3__123Graph_AQRE_S_BY_TYPE" localSheetId="3" hidden="1">#REF!</definedName>
    <definedName name="_3__123Graph_AQRE_S_BY_TYPE" localSheetId="5" hidden="1">#REF!</definedName>
    <definedName name="_3__123Graph_AQRE_S_BY_TYPE" hidden="1">#REF!</definedName>
    <definedName name="_30__123Graph_FQRE_S_BY_CO." localSheetId="15" hidden="1">#REF!</definedName>
    <definedName name="_30__123Graph_FQRE_S_BY_CO." localSheetId="17" hidden="1">#REF!</definedName>
    <definedName name="_30__123Graph_FQRE_S_BY_CO." localSheetId="3" hidden="1">#REF!</definedName>
    <definedName name="_30__123Graph_FQRE_S_BY_CO." localSheetId="5" hidden="1">#REF!</definedName>
    <definedName name="_30__123Graph_FQRE_S_BY_CO." hidden="1">#REF!</definedName>
    <definedName name="_31__123Graph_FSUPPLIES_BY_B_U" localSheetId="15" hidden="1">#REF!</definedName>
    <definedName name="_31__123Graph_FSUPPLIES_BY_B_U" localSheetId="17" hidden="1">#REF!</definedName>
    <definedName name="_31__123Graph_FSUPPLIES_BY_B_U" localSheetId="3" hidden="1">#REF!</definedName>
    <definedName name="_31__123Graph_FSUPPLIES_BY_B_U" localSheetId="5" hidden="1">#REF!</definedName>
    <definedName name="_31__123Graph_FSUPPLIES_BY_B_U" hidden="1">#REF!</definedName>
    <definedName name="_32__123Graph_FWAGES_BY_B_U" localSheetId="15" hidden="1">#REF!</definedName>
    <definedName name="_32__123Graph_FWAGES_BY_B_U" localSheetId="17" hidden="1">#REF!</definedName>
    <definedName name="_32__123Graph_FWAGES_BY_B_U" localSheetId="3" hidden="1">#REF!</definedName>
    <definedName name="_32__123Graph_FWAGES_BY_B_U" localSheetId="5" hidden="1">#REF!</definedName>
    <definedName name="_32__123Graph_FWAGES_BY_B_U" hidden="1">#REF!</definedName>
    <definedName name="_33__123Graph_XCONTRACT_BY_B_U" localSheetId="15" hidden="1">#REF!</definedName>
    <definedName name="_33__123Graph_XCONTRACT_BY_B_U" localSheetId="17" hidden="1">#REF!</definedName>
    <definedName name="_33__123Graph_XCONTRACT_BY_B_U" localSheetId="3" hidden="1">#REF!</definedName>
    <definedName name="_33__123Graph_XCONTRACT_BY_B_U" localSheetId="5" hidden="1">#REF!</definedName>
    <definedName name="_33__123Graph_XCONTRACT_BY_B_U" hidden="1">#REF!</definedName>
    <definedName name="_34__123Graph_XQRE_S_BY_CO." localSheetId="15" hidden="1">#REF!</definedName>
    <definedName name="_34__123Graph_XQRE_S_BY_CO." localSheetId="17" hidden="1">#REF!</definedName>
    <definedName name="_34__123Graph_XQRE_S_BY_CO." localSheetId="3" hidden="1">#REF!</definedName>
    <definedName name="_34__123Graph_XQRE_S_BY_CO." localSheetId="5" hidden="1">#REF!</definedName>
    <definedName name="_34__123Graph_XQRE_S_BY_CO." hidden="1">#REF!</definedName>
    <definedName name="_35__123Graph_XQRE_S_BY_TYPE" localSheetId="15" hidden="1">#REF!</definedName>
    <definedName name="_35__123Graph_XQRE_S_BY_TYPE" localSheetId="17" hidden="1">#REF!</definedName>
    <definedName name="_35__123Graph_XQRE_S_BY_TYPE" localSheetId="3" hidden="1">#REF!</definedName>
    <definedName name="_35__123Graph_XQRE_S_BY_TYPE" localSheetId="5" hidden="1">#REF!</definedName>
    <definedName name="_35__123Graph_XQRE_S_BY_TYPE" hidden="1">#REF!</definedName>
    <definedName name="_36__123Graph_XSUPPLIES_BY_B_U" localSheetId="15" hidden="1">#REF!</definedName>
    <definedName name="_36__123Graph_XSUPPLIES_BY_B_U" localSheetId="17" hidden="1">#REF!</definedName>
    <definedName name="_36__123Graph_XSUPPLIES_BY_B_U" localSheetId="3" hidden="1">#REF!</definedName>
    <definedName name="_36__123Graph_XSUPPLIES_BY_B_U" localSheetId="5" hidden="1">#REF!</definedName>
    <definedName name="_36__123Graph_XSUPPLIES_BY_B_U" hidden="1">#REF!</definedName>
    <definedName name="_37__123Graph_XTAX_CREDIT" localSheetId="15" hidden="1">#REF!</definedName>
    <definedName name="_37__123Graph_XTAX_CREDIT" localSheetId="17" hidden="1">#REF!</definedName>
    <definedName name="_37__123Graph_XTAX_CREDIT" localSheetId="3" hidden="1">#REF!</definedName>
    <definedName name="_37__123Graph_XTAX_CREDIT" localSheetId="5" hidden="1">#REF!</definedName>
    <definedName name="_37__123Graph_XTAX_CREDIT" hidden="1">#REF!</definedName>
    <definedName name="_38_0_0_K" localSheetId="15" hidden="1">#REF!</definedName>
    <definedName name="_38_0_0_K" localSheetId="17" hidden="1">#REF!</definedName>
    <definedName name="_38_0_0_K" localSheetId="3" hidden="1">#REF!</definedName>
    <definedName name="_38_0_0_K" localSheetId="5" hidden="1">#REF!</definedName>
    <definedName name="_38_0_0_K" hidden="1">#REF!</definedName>
    <definedName name="_39_0_0_S" localSheetId="15" hidden="1">#REF!</definedName>
    <definedName name="_39_0_0_S" localSheetId="17" hidden="1">#REF!</definedName>
    <definedName name="_39_0_0_S" localSheetId="3" hidden="1">#REF!</definedName>
    <definedName name="_39_0_0_S" localSheetId="5" hidden="1">#REF!</definedName>
    <definedName name="_39_0_0_S" hidden="1">#REF!</definedName>
    <definedName name="_4__123Graph_ASENS_COMPARISON" localSheetId="15" hidden="1">#REF!</definedName>
    <definedName name="_4__123Graph_ASENS_COMPARISON" localSheetId="17" hidden="1">#REF!</definedName>
    <definedName name="_4__123Graph_ASENS_COMPARISON" localSheetId="3" hidden="1">#REF!</definedName>
    <definedName name="_4__123Graph_ASENS_COMPARISON" localSheetId="5" hidden="1">#REF!</definedName>
    <definedName name="_4__123Graph_ASENS_COMPARISON" hidden="1">#REF!</definedName>
    <definedName name="_44_0_0_K" localSheetId="15" hidden="1">#REF!</definedName>
    <definedName name="_44_0_0_K" localSheetId="17" hidden="1">#REF!</definedName>
    <definedName name="_44_0_0_K" localSheetId="3" hidden="1">#REF!</definedName>
    <definedName name="_44_0_0_K" localSheetId="5" hidden="1">#REF!</definedName>
    <definedName name="_44_0_0_K" hidden="1">#REF!</definedName>
    <definedName name="_45_0_0_K" localSheetId="15" hidden="1">#REF!</definedName>
    <definedName name="_45_0_0_K" localSheetId="17" hidden="1">#REF!</definedName>
    <definedName name="_45_0_0_K" localSheetId="3" hidden="1">#REF!</definedName>
    <definedName name="_45_0_0_K" localSheetId="5" hidden="1">#REF!</definedName>
    <definedName name="_45_0_0_K" hidden="1">#REF!</definedName>
    <definedName name="_5__123Graph_ASUPPLIES_BY_B_U" localSheetId="15" hidden="1">#REF!</definedName>
    <definedName name="_5__123Graph_ASUPPLIES_BY_B_U" localSheetId="17" hidden="1">#REF!</definedName>
    <definedName name="_5__123Graph_ASUPPLIES_BY_B_U" localSheetId="3" hidden="1">#REF!</definedName>
    <definedName name="_5__123Graph_ASUPPLIES_BY_B_U" localSheetId="5" hidden="1">#REF!</definedName>
    <definedName name="_5__123Graph_ASUPPLIES_BY_B_U" hidden="1">#REF!</definedName>
    <definedName name="_52_0_0_S" localSheetId="15" hidden="1">#REF!</definedName>
    <definedName name="_52_0_0_S" localSheetId="17" hidden="1">#REF!</definedName>
    <definedName name="_52_0_0_S" localSheetId="3" hidden="1">#REF!</definedName>
    <definedName name="_52_0_0_S" localSheetId="5" hidden="1">#REF!</definedName>
    <definedName name="_52_0_0_S" hidden="1">#REF!</definedName>
    <definedName name="_53_0_0_S" localSheetId="15" hidden="1">#REF!</definedName>
    <definedName name="_53_0_0_S" localSheetId="17" hidden="1">#REF!</definedName>
    <definedName name="_53_0_0_S" localSheetId="3" hidden="1">#REF!</definedName>
    <definedName name="_53_0_0_S" localSheetId="5" hidden="1">#REF!</definedName>
    <definedName name="_53_0_0_S" hidden="1">#REF!</definedName>
    <definedName name="_6__123Graph_ATAX_CREDIT" localSheetId="15" hidden="1">#REF!</definedName>
    <definedName name="_6__123Graph_ATAX_CREDIT" localSheetId="17" hidden="1">#REF!</definedName>
    <definedName name="_6__123Graph_ATAX_CREDIT" localSheetId="3" hidden="1">#REF!</definedName>
    <definedName name="_6__123Graph_ATAX_CREDIT" localSheetId="5" hidden="1">#REF!</definedName>
    <definedName name="_6__123Graph_ATAX_CREDIT" hidden="1">#REF!</definedName>
    <definedName name="_7__123Graph_AWAGES_BY_B_U" localSheetId="15" hidden="1">#REF!</definedName>
    <definedName name="_7__123Graph_AWAGES_BY_B_U" localSheetId="17" hidden="1">#REF!</definedName>
    <definedName name="_7__123Graph_AWAGES_BY_B_U" localSheetId="3" hidden="1">#REF!</definedName>
    <definedName name="_7__123Graph_AWAGES_BY_B_U" localSheetId="5" hidden="1">#REF!</definedName>
    <definedName name="_7__123Graph_AWAGES_BY_B_U" hidden="1">#REF!</definedName>
    <definedName name="_8__123Graph_BCONTRACT_BY_B_U" localSheetId="15" hidden="1">#REF!</definedName>
    <definedName name="_8__123Graph_BCONTRACT_BY_B_U" localSheetId="17" hidden="1">#REF!</definedName>
    <definedName name="_8__123Graph_BCONTRACT_BY_B_U" localSheetId="3" hidden="1">#REF!</definedName>
    <definedName name="_8__123Graph_BCONTRACT_BY_B_U" localSheetId="5" hidden="1">#REF!</definedName>
    <definedName name="_8__123Graph_BCONTRACT_BY_B_U" hidden="1">#REF!</definedName>
    <definedName name="_9__123Graph_BQRE_S_BY_CO." localSheetId="15" hidden="1">#REF!</definedName>
    <definedName name="_9__123Graph_BQRE_S_BY_CO." localSheetId="17" hidden="1">#REF!</definedName>
    <definedName name="_9__123Graph_BQRE_S_BY_CO." localSheetId="3" hidden="1">#REF!</definedName>
    <definedName name="_9__123Graph_BQRE_S_BY_CO." localSheetId="5" hidden="1">#REF!</definedName>
    <definedName name="_9__123Graph_BQRE_S_BY_CO." hidden="1">#REF!</definedName>
    <definedName name="_Fill" localSheetId="15" hidden="1">#REF!</definedName>
    <definedName name="_Fill" localSheetId="17" hidden="1">#REF!</definedName>
    <definedName name="_Fill" localSheetId="3" hidden="1">#REF!</definedName>
    <definedName name="_Fill" localSheetId="5" hidden="1">#REF!</definedName>
    <definedName name="_Fill" hidden="1">#REF!</definedName>
    <definedName name="_xlnm._FilterDatabase" localSheetId="7" hidden="1">'Attach 7 - 303'!$A$9:$F$83</definedName>
    <definedName name="_xlnm._FilterDatabase" localSheetId="9" hidden="1">'Attach 8 - 397'!$A$4:$G$6</definedName>
    <definedName name="_Key1" localSheetId="15" hidden="1">#REF!</definedName>
    <definedName name="_Key1" localSheetId="17" hidden="1">#REF!</definedName>
    <definedName name="_Key1" localSheetId="3" hidden="1">#REF!</definedName>
    <definedName name="_Key1" localSheetId="5" hidden="1">#REF!</definedName>
    <definedName name="_Key1" hidden="1">#REF!</definedName>
    <definedName name="_Key2" localSheetId="15" hidden="1">#REF!</definedName>
    <definedName name="_Key2" localSheetId="17" hidden="1">#REF!</definedName>
    <definedName name="_Key2" localSheetId="3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ryr56565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Sort" localSheetId="15" hidden="1">#REF!</definedName>
    <definedName name="_Sort" localSheetId="17" hidden="1">#REF!</definedName>
    <definedName name="_Sort" localSheetId="3" hidden="1">#REF!</definedName>
    <definedName name="_Sort" localSheetId="5" hidden="1">#REF!</definedName>
    <definedName name="_Sort" hidden="1">#REF!</definedName>
    <definedName name="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2DocOpenMode" hidden="1">"AS2DocumentEdit"</definedName>
    <definedName name="a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WorkbookPriority" hidden="1">-250256570</definedName>
    <definedName name="ccbbcvbc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"XLL"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39420.5644328704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f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eyE1" localSheetId="15" hidden="1">#REF!</definedName>
    <definedName name="KeyE1" localSheetId="17" hidden="1">#REF!</definedName>
    <definedName name="KeyE1" localSheetId="3" hidden="1">#REF!</definedName>
    <definedName name="KeyE1" localSheetId="5" hidden="1">#REF!</definedName>
    <definedName name="KeyE1" hidden="1">#REF!</definedName>
    <definedName name="kk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xlnm.Print_Area" localSheetId="0">'Cover Attach 4'!$A$1:$A$4</definedName>
    <definedName name="_xlnm.Print_Titles" localSheetId="9">'Attach 8 - 397'!$4:$4</definedName>
    <definedName name="reawreqw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PBEXrevision" hidden="1">18</definedName>
    <definedName name="SAPBEXsysID" hidden="1">"BWP"</definedName>
    <definedName name="SAPBEXwbID" hidden="1">"3PHPFV8FO7PRQRDHFGKHVVOKV"</definedName>
    <definedName name="saSAs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gf" localSheetId="15" hidden="1">#REF!</definedName>
    <definedName name="sdgf" localSheetId="17" hidden="1">#REF!</definedName>
    <definedName name="sdgf" localSheetId="3" hidden="1">#REF!</definedName>
    <definedName name="sdgf" localSheetId="5" hidden="1">#REF!</definedName>
    <definedName name="sdgf" hidden="1">#REF!</definedName>
    <definedName name="sffsfa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adj" localSheetId="15" hidden="1">#REF!,#REF!,#REF!,#REF!,#REF!,#REF!,#REF!</definedName>
    <definedName name="solver_adj" localSheetId="17" hidden="1">#REF!,#REF!,#REF!,#REF!,#REF!,#REF!,#REF!</definedName>
    <definedName name="solver_adj" localSheetId="3" hidden="1">#REF!,#REF!,#REF!,#REF!,#REF!,#REF!,#REF!</definedName>
    <definedName name="solver_adj" localSheetId="5" hidden="1">#REF!,#REF!,#REF!,#REF!,#REF!,#REF!,#REF!</definedName>
    <definedName name="solver_adj" hidden="1">#REF!,#REF!,#REF!,#REF!,#REF!,#REF!,#REF!</definedName>
    <definedName name="solver_lin" hidden="1">0</definedName>
    <definedName name="solver_num" hidden="1">0</definedName>
    <definedName name="solver_tmp" localSheetId="15" hidden="1">#REF!,#REF!,#REF!,#REF!,#REF!,#REF!,#REF!</definedName>
    <definedName name="solver_tmp" localSheetId="17" hidden="1">#REF!,#REF!,#REF!,#REF!,#REF!,#REF!,#REF!</definedName>
    <definedName name="solver_tmp" localSheetId="3" hidden="1">#REF!,#REF!,#REF!,#REF!,#REF!,#REF!,#REF!</definedName>
    <definedName name="solver_tmp" localSheetId="5" hidden="1">#REF!,#REF!,#REF!,#REF!,#REF!,#REF!,#REF!</definedName>
    <definedName name="solver_tmp" hidden="1">#REF!,#REF!,#REF!,#REF!,#REF!,#REF!,#REF!</definedName>
    <definedName name="solver_typ" hidden="1">1</definedName>
    <definedName name="solver_val" hidden="1">0</definedName>
    <definedName name="SortE" localSheetId="15" hidden="1">#REF!</definedName>
    <definedName name="SortE" localSheetId="17" hidden="1">#REF!</definedName>
    <definedName name="SortE" localSheetId="3" hidden="1">#REF!</definedName>
    <definedName name="SortE" localSheetId="5" hidden="1">#REF!</definedName>
    <definedName name="SortE" hidden="1">#REF!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yty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PrintAll.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R_D._.Tax._.Services." localSheetId="15" hidden="1">{#N/A,#N/A,FALSE,"R&amp;D Quick Calc";#N/A,#N/A,FALSE,"DOE Fee Schedule"}</definedName>
    <definedName name="wrn.R_D._.Tax._.Services." localSheetId="17" hidden="1">{#N/A,#N/A,FALSE,"R&amp;D Quick Calc";#N/A,#N/A,FALSE,"DOE Fee Schedule"}</definedName>
    <definedName name="wrn.R_D._.Tax._.Services." localSheetId="3" hidden="1">{#N/A,#N/A,FALSE,"R&amp;D Quick Calc";#N/A,#N/A,FALSE,"DOE Fee Schedule"}</definedName>
    <definedName name="wrn.R_D._.Tax._.Services." localSheetId="5" hidden="1">{#N/A,#N/A,FALSE,"R&amp;D Quick Calc";#N/A,#N/A,FALSE,"DOE Fee Schedule"}</definedName>
    <definedName name="wrn.R_D._.Tax._.Services." hidden="1">{#N/A,#N/A,FALSE,"R&amp;D Quick Calc";#N/A,#N/A,FALSE,"DOE Fee Schedule"}</definedName>
    <definedName name="y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1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17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3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25" l="1"/>
  <c r="I16" i="24"/>
  <c r="K14" i="6" l="1"/>
  <c r="J22" i="22" l="1"/>
  <c r="J28" i="22" s="1"/>
  <c r="K21" i="22"/>
  <c r="I22" i="22"/>
  <c r="I28" i="22" s="1"/>
  <c r="H22" i="22"/>
  <c r="H28" i="22" s="1"/>
  <c r="K16" i="22"/>
  <c r="K14" i="22"/>
  <c r="K13" i="22"/>
  <c r="K18" i="22"/>
  <c r="K12" i="22"/>
  <c r="C1099" i="8"/>
  <c r="G1098" i="8"/>
  <c r="F1098" i="8"/>
  <c r="G1097" i="8"/>
  <c r="F1097" i="8"/>
  <c r="G1096" i="8"/>
  <c r="F1096" i="8"/>
  <c r="G1095" i="8"/>
  <c r="F1095" i="8"/>
  <c r="G1094" i="8"/>
  <c r="F1094" i="8"/>
  <c r="G1093" i="8"/>
  <c r="F1093" i="8"/>
  <c r="G1092" i="8"/>
  <c r="F1092" i="8"/>
  <c r="G1091" i="8"/>
  <c r="F1091" i="8"/>
  <c r="G1090" i="8"/>
  <c r="F1090" i="8"/>
  <c r="G1089" i="8"/>
  <c r="F1089" i="8"/>
  <c r="G1088" i="8"/>
  <c r="F1088" i="8"/>
  <c r="G1087" i="8"/>
  <c r="F1087" i="8"/>
  <c r="G1086" i="8"/>
  <c r="F1086" i="8"/>
  <c r="G1085" i="8"/>
  <c r="F1085" i="8"/>
  <c r="G1084" i="8"/>
  <c r="F1084" i="8"/>
  <c r="G1083" i="8"/>
  <c r="F1083" i="8"/>
  <c r="G1082" i="8"/>
  <c r="F1082" i="8"/>
  <c r="G1081" i="8"/>
  <c r="F1081" i="8"/>
  <c r="G1080" i="8"/>
  <c r="F1080" i="8"/>
  <c r="G1079" i="8"/>
  <c r="F1079" i="8"/>
  <c r="G1078" i="8"/>
  <c r="F1078" i="8"/>
  <c r="G1077" i="8"/>
  <c r="F1077" i="8"/>
  <c r="G1076" i="8"/>
  <c r="F1076" i="8"/>
  <c r="G1075" i="8"/>
  <c r="F1075" i="8"/>
  <c r="G1074" i="8"/>
  <c r="F1074" i="8"/>
  <c r="G1073" i="8"/>
  <c r="F1073" i="8"/>
  <c r="G1072" i="8"/>
  <c r="F1072" i="8"/>
  <c r="G1071" i="8"/>
  <c r="F1071" i="8"/>
  <c r="G1070" i="8"/>
  <c r="F1070" i="8"/>
  <c r="G1069" i="8"/>
  <c r="F1069" i="8"/>
  <c r="G1068" i="8"/>
  <c r="F1068" i="8"/>
  <c r="G1067" i="8"/>
  <c r="F1067" i="8"/>
  <c r="G1066" i="8"/>
  <c r="F1066" i="8"/>
  <c r="G1065" i="8"/>
  <c r="F1065" i="8"/>
  <c r="G1064" i="8"/>
  <c r="F1064" i="8"/>
  <c r="G1063" i="8"/>
  <c r="F1063" i="8"/>
  <c r="G1062" i="8"/>
  <c r="F1062" i="8"/>
  <c r="G1061" i="8"/>
  <c r="F1061" i="8"/>
  <c r="G1060" i="8"/>
  <c r="F1060" i="8"/>
  <c r="G1059" i="8"/>
  <c r="F1059" i="8"/>
  <c r="G1058" i="8"/>
  <c r="F1058" i="8"/>
  <c r="G1057" i="8"/>
  <c r="F1057" i="8"/>
  <c r="G1056" i="8"/>
  <c r="F1056" i="8"/>
  <c r="G1055" i="8"/>
  <c r="F1055" i="8"/>
  <c r="G1054" i="8"/>
  <c r="F1054" i="8"/>
  <c r="G1053" i="8"/>
  <c r="F1053" i="8"/>
  <c r="G1052" i="8"/>
  <c r="F1052" i="8"/>
  <c r="G1051" i="8"/>
  <c r="F1051" i="8"/>
  <c r="G1050" i="8"/>
  <c r="F1050" i="8"/>
  <c r="G1049" i="8"/>
  <c r="F1049" i="8"/>
  <c r="G1048" i="8"/>
  <c r="F1048" i="8"/>
  <c r="G1047" i="8"/>
  <c r="F1047" i="8"/>
  <c r="G1046" i="8"/>
  <c r="F1046" i="8"/>
  <c r="G1045" i="8"/>
  <c r="F1045" i="8"/>
  <c r="G1044" i="8"/>
  <c r="F1044" i="8"/>
  <c r="G1043" i="8"/>
  <c r="F1043" i="8"/>
  <c r="G1042" i="8"/>
  <c r="F1042" i="8"/>
  <c r="G1041" i="8"/>
  <c r="F1041" i="8"/>
  <c r="G1040" i="8"/>
  <c r="F1040" i="8"/>
  <c r="G1039" i="8"/>
  <c r="F1039" i="8"/>
  <c r="G1038" i="8"/>
  <c r="F1038" i="8"/>
  <c r="G1037" i="8"/>
  <c r="F1037" i="8"/>
  <c r="G1036" i="8"/>
  <c r="F1036" i="8"/>
  <c r="G1035" i="8"/>
  <c r="F1035" i="8"/>
  <c r="G1034" i="8"/>
  <c r="F1034" i="8"/>
  <c r="G1033" i="8"/>
  <c r="F1033" i="8"/>
  <c r="G1032" i="8"/>
  <c r="F1032" i="8"/>
  <c r="G1031" i="8"/>
  <c r="F1031" i="8"/>
  <c r="G1030" i="8"/>
  <c r="F1030" i="8"/>
  <c r="G1029" i="8"/>
  <c r="F1029" i="8"/>
  <c r="G1028" i="8"/>
  <c r="F1028" i="8"/>
  <c r="G1027" i="8"/>
  <c r="F1027" i="8"/>
  <c r="G1026" i="8"/>
  <c r="F1026" i="8"/>
  <c r="G1025" i="8"/>
  <c r="F1025" i="8"/>
  <c r="G1024" i="8"/>
  <c r="F1024" i="8"/>
  <c r="G1023" i="8"/>
  <c r="F1023" i="8"/>
  <c r="G1022" i="8"/>
  <c r="F1022" i="8"/>
  <c r="G1021" i="8"/>
  <c r="F1021" i="8"/>
  <c r="G1020" i="8"/>
  <c r="F1020" i="8"/>
  <c r="G1019" i="8"/>
  <c r="F1019" i="8"/>
  <c r="G1018" i="8"/>
  <c r="F1018" i="8"/>
  <c r="G1017" i="8"/>
  <c r="F1017" i="8"/>
  <c r="G1016" i="8"/>
  <c r="F1016" i="8"/>
  <c r="G1015" i="8"/>
  <c r="F1015" i="8"/>
  <c r="G1014" i="8"/>
  <c r="F1014" i="8"/>
  <c r="G1013" i="8"/>
  <c r="F1013" i="8"/>
  <c r="G1012" i="8"/>
  <c r="F1012" i="8"/>
  <c r="G1011" i="8"/>
  <c r="F1011" i="8"/>
  <c r="G1010" i="8"/>
  <c r="F1010" i="8"/>
  <c r="G1009" i="8"/>
  <c r="F1009" i="8"/>
  <c r="G1008" i="8"/>
  <c r="F1008" i="8"/>
  <c r="G1007" i="8"/>
  <c r="F1007" i="8"/>
  <c r="G1006" i="8"/>
  <c r="F1006" i="8"/>
  <c r="G1005" i="8"/>
  <c r="F1005" i="8"/>
  <c r="G1004" i="8"/>
  <c r="F1004" i="8"/>
  <c r="G1003" i="8"/>
  <c r="F1003" i="8"/>
  <c r="G1002" i="8"/>
  <c r="F1002" i="8"/>
  <c r="G1001" i="8"/>
  <c r="F1001" i="8"/>
  <c r="G1000" i="8"/>
  <c r="F1000" i="8"/>
  <c r="G999" i="8"/>
  <c r="F999" i="8"/>
  <c r="G998" i="8"/>
  <c r="F998" i="8"/>
  <c r="G997" i="8"/>
  <c r="F997" i="8"/>
  <c r="G996" i="8"/>
  <c r="F996" i="8"/>
  <c r="G995" i="8"/>
  <c r="F995" i="8"/>
  <c r="G994" i="8"/>
  <c r="F994" i="8"/>
  <c r="G993" i="8"/>
  <c r="F993" i="8"/>
  <c r="G992" i="8"/>
  <c r="F992" i="8"/>
  <c r="G991" i="8"/>
  <c r="F991" i="8"/>
  <c r="G990" i="8"/>
  <c r="F990" i="8"/>
  <c r="G989" i="8"/>
  <c r="F989" i="8"/>
  <c r="G988" i="8"/>
  <c r="F988" i="8"/>
  <c r="G987" i="8"/>
  <c r="F987" i="8"/>
  <c r="G986" i="8"/>
  <c r="F986" i="8"/>
  <c r="G985" i="8"/>
  <c r="F985" i="8"/>
  <c r="G984" i="8"/>
  <c r="F984" i="8"/>
  <c r="G983" i="8"/>
  <c r="F983" i="8"/>
  <c r="G982" i="8"/>
  <c r="F982" i="8"/>
  <c r="G981" i="8"/>
  <c r="F981" i="8"/>
  <c r="G980" i="8"/>
  <c r="F980" i="8"/>
  <c r="G979" i="8"/>
  <c r="F979" i="8"/>
  <c r="G978" i="8"/>
  <c r="F978" i="8"/>
  <c r="G977" i="8"/>
  <c r="F977" i="8"/>
  <c r="G976" i="8"/>
  <c r="F976" i="8"/>
  <c r="G975" i="8"/>
  <c r="F975" i="8"/>
  <c r="G974" i="8"/>
  <c r="F974" i="8"/>
  <c r="G973" i="8"/>
  <c r="F973" i="8"/>
  <c r="G972" i="8"/>
  <c r="F972" i="8"/>
  <c r="G971" i="8"/>
  <c r="F971" i="8"/>
  <c r="G970" i="8"/>
  <c r="F970" i="8"/>
  <c r="G969" i="8"/>
  <c r="F969" i="8"/>
  <c r="G968" i="8"/>
  <c r="F968" i="8"/>
  <c r="G967" i="8"/>
  <c r="F967" i="8"/>
  <c r="G966" i="8"/>
  <c r="F966" i="8"/>
  <c r="G965" i="8"/>
  <c r="F965" i="8"/>
  <c r="G964" i="8"/>
  <c r="F964" i="8"/>
  <c r="G963" i="8"/>
  <c r="F963" i="8"/>
  <c r="G962" i="8"/>
  <c r="F962" i="8"/>
  <c r="G961" i="8"/>
  <c r="F961" i="8"/>
  <c r="G960" i="8"/>
  <c r="F960" i="8"/>
  <c r="G959" i="8"/>
  <c r="F959" i="8"/>
  <c r="G958" i="8"/>
  <c r="F958" i="8"/>
  <c r="G957" i="8"/>
  <c r="F957" i="8"/>
  <c r="G956" i="8"/>
  <c r="F956" i="8"/>
  <c r="G955" i="8"/>
  <c r="F955" i="8"/>
  <c r="G954" i="8"/>
  <c r="F954" i="8"/>
  <c r="G953" i="8"/>
  <c r="F953" i="8"/>
  <c r="G952" i="8"/>
  <c r="F952" i="8"/>
  <c r="G951" i="8"/>
  <c r="F951" i="8"/>
  <c r="G950" i="8"/>
  <c r="F950" i="8"/>
  <c r="G949" i="8"/>
  <c r="F949" i="8"/>
  <c r="G948" i="8"/>
  <c r="F948" i="8"/>
  <c r="G947" i="8"/>
  <c r="F947" i="8"/>
  <c r="G946" i="8"/>
  <c r="F946" i="8"/>
  <c r="G945" i="8"/>
  <c r="F945" i="8"/>
  <c r="G944" i="8"/>
  <c r="F944" i="8"/>
  <c r="G943" i="8"/>
  <c r="F943" i="8"/>
  <c r="G942" i="8"/>
  <c r="F942" i="8"/>
  <c r="G941" i="8"/>
  <c r="F941" i="8"/>
  <c r="G940" i="8"/>
  <c r="F940" i="8"/>
  <c r="G939" i="8"/>
  <c r="F939" i="8"/>
  <c r="G938" i="8"/>
  <c r="F938" i="8"/>
  <c r="G937" i="8"/>
  <c r="F937" i="8"/>
  <c r="G936" i="8"/>
  <c r="F936" i="8"/>
  <c r="G935" i="8"/>
  <c r="F935" i="8"/>
  <c r="G934" i="8"/>
  <c r="F934" i="8"/>
  <c r="G933" i="8"/>
  <c r="F933" i="8"/>
  <c r="G932" i="8"/>
  <c r="F932" i="8"/>
  <c r="G931" i="8"/>
  <c r="F931" i="8"/>
  <c r="G930" i="8"/>
  <c r="F930" i="8"/>
  <c r="G929" i="8"/>
  <c r="F929" i="8"/>
  <c r="G928" i="8"/>
  <c r="F928" i="8"/>
  <c r="G927" i="8"/>
  <c r="F927" i="8"/>
  <c r="G926" i="8"/>
  <c r="F926" i="8"/>
  <c r="G925" i="8"/>
  <c r="F925" i="8"/>
  <c r="G924" i="8"/>
  <c r="F924" i="8"/>
  <c r="G923" i="8"/>
  <c r="F923" i="8"/>
  <c r="G922" i="8"/>
  <c r="F922" i="8"/>
  <c r="G921" i="8"/>
  <c r="F921" i="8"/>
  <c r="G920" i="8"/>
  <c r="F920" i="8"/>
  <c r="G919" i="8"/>
  <c r="F919" i="8"/>
  <c r="G918" i="8"/>
  <c r="F918" i="8"/>
  <c r="G917" i="8"/>
  <c r="F917" i="8"/>
  <c r="G916" i="8"/>
  <c r="F916" i="8"/>
  <c r="G915" i="8"/>
  <c r="F915" i="8"/>
  <c r="G914" i="8"/>
  <c r="F914" i="8"/>
  <c r="G913" i="8"/>
  <c r="F913" i="8"/>
  <c r="G912" i="8"/>
  <c r="F912" i="8"/>
  <c r="G911" i="8"/>
  <c r="F911" i="8"/>
  <c r="G910" i="8"/>
  <c r="F910" i="8"/>
  <c r="G909" i="8"/>
  <c r="F909" i="8"/>
  <c r="G908" i="8"/>
  <c r="F908" i="8"/>
  <c r="G907" i="8"/>
  <c r="F907" i="8"/>
  <c r="G906" i="8"/>
  <c r="F906" i="8"/>
  <c r="G905" i="8"/>
  <c r="F905" i="8"/>
  <c r="G904" i="8"/>
  <c r="F904" i="8"/>
  <c r="G903" i="8"/>
  <c r="F903" i="8"/>
  <c r="G902" i="8"/>
  <c r="F902" i="8"/>
  <c r="G901" i="8"/>
  <c r="F901" i="8"/>
  <c r="G900" i="8"/>
  <c r="F900" i="8"/>
  <c r="G899" i="8"/>
  <c r="F899" i="8"/>
  <c r="G898" i="8"/>
  <c r="F898" i="8"/>
  <c r="G897" i="8"/>
  <c r="F897" i="8"/>
  <c r="G896" i="8"/>
  <c r="F896" i="8"/>
  <c r="G895" i="8"/>
  <c r="F895" i="8"/>
  <c r="G894" i="8"/>
  <c r="F894" i="8"/>
  <c r="G893" i="8"/>
  <c r="F893" i="8"/>
  <c r="G892" i="8"/>
  <c r="F892" i="8"/>
  <c r="G891" i="8"/>
  <c r="F891" i="8"/>
  <c r="G890" i="8"/>
  <c r="F890" i="8"/>
  <c r="G889" i="8"/>
  <c r="F889" i="8"/>
  <c r="G888" i="8"/>
  <c r="F888" i="8"/>
  <c r="G887" i="8"/>
  <c r="F887" i="8"/>
  <c r="G886" i="8"/>
  <c r="F886" i="8"/>
  <c r="G885" i="8"/>
  <c r="F885" i="8"/>
  <c r="G884" i="8"/>
  <c r="F884" i="8"/>
  <c r="G883" i="8"/>
  <c r="F883" i="8"/>
  <c r="G882" i="8"/>
  <c r="F882" i="8"/>
  <c r="G881" i="8"/>
  <c r="F881" i="8"/>
  <c r="G880" i="8"/>
  <c r="F880" i="8"/>
  <c r="G879" i="8"/>
  <c r="F879" i="8"/>
  <c r="G878" i="8"/>
  <c r="F878" i="8"/>
  <c r="G877" i="8"/>
  <c r="F877" i="8"/>
  <c r="G876" i="8"/>
  <c r="F876" i="8"/>
  <c r="G875" i="8"/>
  <c r="F875" i="8"/>
  <c r="G874" i="8"/>
  <c r="F874" i="8"/>
  <c r="G873" i="8"/>
  <c r="F873" i="8"/>
  <c r="G872" i="8"/>
  <c r="F872" i="8"/>
  <c r="G871" i="8"/>
  <c r="F871" i="8"/>
  <c r="G870" i="8"/>
  <c r="F870" i="8"/>
  <c r="G869" i="8"/>
  <c r="F869" i="8"/>
  <c r="G868" i="8"/>
  <c r="F868" i="8"/>
  <c r="G867" i="8"/>
  <c r="F867" i="8"/>
  <c r="G866" i="8"/>
  <c r="F866" i="8"/>
  <c r="G865" i="8"/>
  <c r="F865" i="8"/>
  <c r="G864" i="8"/>
  <c r="F864" i="8"/>
  <c r="G863" i="8"/>
  <c r="F863" i="8"/>
  <c r="G862" i="8"/>
  <c r="F862" i="8"/>
  <c r="G861" i="8"/>
  <c r="F861" i="8"/>
  <c r="G860" i="8"/>
  <c r="F860" i="8"/>
  <c r="G859" i="8"/>
  <c r="F859" i="8"/>
  <c r="G858" i="8"/>
  <c r="F858" i="8"/>
  <c r="G857" i="8"/>
  <c r="F857" i="8"/>
  <c r="G856" i="8"/>
  <c r="F856" i="8"/>
  <c r="G855" i="8"/>
  <c r="F855" i="8"/>
  <c r="G854" i="8"/>
  <c r="F854" i="8"/>
  <c r="G853" i="8"/>
  <c r="F853" i="8"/>
  <c r="G852" i="8"/>
  <c r="F852" i="8"/>
  <c r="G851" i="8"/>
  <c r="F851" i="8"/>
  <c r="G850" i="8"/>
  <c r="F850" i="8"/>
  <c r="G849" i="8"/>
  <c r="F849" i="8"/>
  <c r="G848" i="8"/>
  <c r="F848" i="8"/>
  <c r="G847" i="8"/>
  <c r="F847" i="8"/>
  <c r="G846" i="8"/>
  <c r="F846" i="8"/>
  <c r="G845" i="8"/>
  <c r="F845" i="8"/>
  <c r="G844" i="8"/>
  <c r="F844" i="8"/>
  <c r="G843" i="8"/>
  <c r="F843" i="8"/>
  <c r="G842" i="8"/>
  <c r="F842" i="8"/>
  <c r="G841" i="8"/>
  <c r="F841" i="8"/>
  <c r="G840" i="8"/>
  <c r="F840" i="8"/>
  <c r="G839" i="8"/>
  <c r="F839" i="8"/>
  <c r="G838" i="8"/>
  <c r="F838" i="8"/>
  <c r="G837" i="8"/>
  <c r="F837" i="8"/>
  <c r="G836" i="8"/>
  <c r="F836" i="8"/>
  <c r="G835" i="8"/>
  <c r="F835" i="8"/>
  <c r="G834" i="8"/>
  <c r="F834" i="8"/>
  <c r="G833" i="8"/>
  <c r="F833" i="8"/>
  <c r="G832" i="8"/>
  <c r="F832" i="8"/>
  <c r="G831" i="8"/>
  <c r="F831" i="8"/>
  <c r="G830" i="8"/>
  <c r="F830" i="8"/>
  <c r="G829" i="8"/>
  <c r="F829" i="8"/>
  <c r="G828" i="8"/>
  <c r="F828" i="8"/>
  <c r="G827" i="8"/>
  <c r="F827" i="8"/>
  <c r="G826" i="8"/>
  <c r="F826" i="8"/>
  <c r="G825" i="8"/>
  <c r="F825" i="8"/>
  <c r="G824" i="8"/>
  <c r="F824" i="8"/>
  <c r="G823" i="8"/>
  <c r="F823" i="8"/>
  <c r="G822" i="8"/>
  <c r="F822" i="8"/>
  <c r="G821" i="8"/>
  <c r="F821" i="8"/>
  <c r="G820" i="8"/>
  <c r="F820" i="8"/>
  <c r="G819" i="8"/>
  <c r="F819" i="8"/>
  <c r="G818" i="8"/>
  <c r="F818" i="8"/>
  <c r="G817" i="8"/>
  <c r="F817" i="8"/>
  <c r="G816" i="8"/>
  <c r="F816" i="8"/>
  <c r="G815" i="8"/>
  <c r="F815" i="8"/>
  <c r="G814" i="8"/>
  <c r="F814" i="8"/>
  <c r="G813" i="8"/>
  <c r="F813" i="8"/>
  <c r="G812" i="8"/>
  <c r="F812" i="8"/>
  <c r="G811" i="8"/>
  <c r="F811" i="8"/>
  <c r="G810" i="8"/>
  <c r="F810" i="8"/>
  <c r="G809" i="8"/>
  <c r="F809" i="8"/>
  <c r="G808" i="8"/>
  <c r="F808" i="8"/>
  <c r="G807" i="8"/>
  <c r="F807" i="8"/>
  <c r="G806" i="8"/>
  <c r="F806" i="8"/>
  <c r="G805" i="8"/>
  <c r="F805" i="8"/>
  <c r="G804" i="8"/>
  <c r="F804" i="8"/>
  <c r="G803" i="8"/>
  <c r="F803" i="8"/>
  <c r="G802" i="8"/>
  <c r="F802" i="8"/>
  <c r="G801" i="8"/>
  <c r="F801" i="8"/>
  <c r="G800" i="8"/>
  <c r="F800" i="8"/>
  <c r="G799" i="8"/>
  <c r="F799" i="8"/>
  <c r="G798" i="8"/>
  <c r="F798" i="8"/>
  <c r="G797" i="8"/>
  <c r="F797" i="8"/>
  <c r="G796" i="8"/>
  <c r="F796" i="8"/>
  <c r="G795" i="8"/>
  <c r="F795" i="8"/>
  <c r="G794" i="8"/>
  <c r="F794" i="8"/>
  <c r="G793" i="8"/>
  <c r="F793" i="8"/>
  <c r="G792" i="8"/>
  <c r="F792" i="8"/>
  <c r="G791" i="8"/>
  <c r="F791" i="8"/>
  <c r="G790" i="8"/>
  <c r="F790" i="8"/>
  <c r="G789" i="8"/>
  <c r="F789" i="8"/>
  <c r="G788" i="8"/>
  <c r="F788" i="8"/>
  <c r="G787" i="8"/>
  <c r="F787" i="8"/>
  <c r="G786" i="8"/>
  <c r="F786" i="8"/>
  <c r="G785" i="8"/>
  <c r="F785" i="8"/>
  <c r="G784" i="8"/>
  <c r="F784" i="8"/>
  <c r="G783" i="8"/>
  <c r="F783" i="8"/>
  <c r="G782" i="8"/>
  <c r="F782" i="8"/>
  <c r="G781" i="8"/>
  <c r="F781" i="8"/>
  <c r="G780" i="8"/>
  <c r="F780" i="8"/>
  <c r="G779" i="8"/>
  <c r="F779" i="8"/>
  <c r="G778" i="8"/>
  <c r="F778" i="8"/>
  <c r="G777" i="8"/>
  <c r="F777" i="8"/>
  <c r="G776" i="8"/>
  <c r="F776" i="8"/>
  <c r="G775" i="8"/>
  <c r="F775" i="8"/>
  <c r="G774" i="8"/>
  <c r="F774" i="8"/>
  <c r="G773" i="8"/>
  <c r="F773" i="8"/>
  <c r="G772" i="8"/>
  <c r="F772" i="8"/>
  <c r="G771" i="8"/>
  <c r="F771" i="8"/>
  <c r="G770" i="8"/>
  <c r="F770" i="8"/>
  <c r="G769" i="8"/>
  <c r="F769" i="8"/>
  <c r="G768" i="8"/>
  <c r="F768" i="8"/>
  <c r="G767" i="8"/>
  <c r="F767" i="8"/>
  <c r="G766" i="8"/>
  <c r="F766" i="8"/>
  <c r="G765" i="8"/>
  <c r="F765" i="8"/>
  <c r="G764" i="8"/>
  <c r="F764" i="8"/>
  <c r="G763" i="8"/>
  <c r="F763" i="8"/>
  <c r="G762" i="8"/>
  <c r="F762" i="8"/>
  <c r="G761" i="8"/>
  <c r="F761" i="8"/>
  <c r="G760" i="8"/>
  <c r="F760" i="8"/>
  <c r="G759" i="8"/>
  <c r="F759" i="8"/>
  <c r="G758" i="8"/>
  <c r="F758" i="8"/>
  <c r="G757" i="8"/>
  <c r="F757" i="8"/>
  <c r="G756" i="8"/>
  <c r="F756" i="8"/>
  <c r="G755" i="8"/>
  <c r="F755" i="8"/>
  <c r="G754" i="8"/>
  <c r="F754" i="8"/>
  <c r="G753" i="8"/>
  <c r="F753" i="8"/>
  <c r="G752" i="8"/>
  <c r="F752" i="8"/>
  <c r="G751" i="8"/>
  <c r="F751" i="8"/>
  <c r="G750" i="8"/>
  <c r="F750" i="8"/>
  <c r="G749" i="8"/>
  <c r="F749" i="8"/>
  <c r="G748" i="8"/>
  <c r="F748" i="8"/>
  <c r="G747" i="8"/>
  <c r="F747" i="8"/>
  <c r="G746" i="8"/>
  <c r="F746" i="8"/>
  <c r="G745" i="8"/>
  <c r="F745" i="8"/>
  <c r="G744" i="8"/>
  <c r="F744" i="8"/>
  <c r="G743" i="8"/>
  <c r="F743" i="8"/>
  <c r="G742" i="8"/>
  <c r="F742" i="8"/>
  <c r="G741" i="8"/>
  <c r="F741" i="8"/>
  <c r="G740" i="8"/>
  <c r="F740" i="8"/>
  <c r="G739" i="8"/>
  <c r="F739" i="8"/>
  <c r="G738" i="8"/>
  <c r="F738" i="8"/>
  <c r="G737" i="8"/>
  <c r="F737" i="8"/>
  <c r="G736" i="8"/>
  <c r="F736" i="8"/>
  <c r="G735" i="8"/>
  <c r="F735" i="8"/>
  <c r="G734" i="8"/>
  <c r="F734" i="8"/>
  <c r="G733" i="8"/>
  <c r="F733" i="8"/>
  <c r="G732" i="8"/>
  <c r="F732" i="8"/>
  <c r="G731" i="8"/>
  <c r="F731" i="8"/>
  <c r="G730" i="8"/>
  <c r="F730" i="8"/>
  <c r="G729" i="8"/>
  <c r="F729" i="8"/>
  <c r="G728" i="8"/>
  <c r="F728" i="8"/>
  <c r="G727" i="8"/>
  <c r="F727" i="8"/>
  <c r="G726" i="8"/>
  <c r="F726" i="8"/>
  <c r="G725" i="8"/>
  <c r="F725" i="8"/>
  <c r="G724" i="8"/>
  <c r="F724" i="8"/>
  <c r="G723" i="8"/>
  <c r="F723" i="8"/>
  <c r="G722" i="8"/>
  <c r="F722" i="8"/>
  <c r="G721" i="8"/>
  <c r="F721" i="8"/>
  <c r="G720" i="8"/>
  <c r="F720" i="8"/>
  <c r="G719" i="8"/>
  <c r="F719" i="8"/>
  <c r="G718" i="8"/>
  <c r="F718" i="8"/>
  <c r="G717" i="8"/>
  <c r="F717" i="8"/>
  <c r="G716" i="8"/>
  <c r="F716" i="8"/>
  <c r="G715" i="8"/>
  <c r="F715" i="8"/>
  <c r="G714" i="8"/>
  <c r="F714" i="8"/>
  <c r="G713" i="8"/>
  <c r="F713" i="8"/>
  <c r="G712" i="8"/>
  <c r="F712" i="8"/>
  <c r="G711" i="8"/>
  <c r="F711" i="8"/>
  <c r="G710" i="8"/>
  <c r="F710" i="8"/>
  <c r="G709" i="8"/>
  <c r="F709" i="8"/>
  <c r="G708" i="8"/>
  <c r="F708" i="8"/>
  <c r="G707" i="8"/>
  <c r="F707" i="8"/>
  <c r="G706" i="8"/>
  <c r="F706" i="8"/>
  <c r="G705" i="8"/>
  <c r="F705" i="8"/>
  <c r="G704" i="8"/>
  <c r="F704" i="8"/>
  <c r="G703" i="8"/>
  <c r="F703" i="8"/>
  <c r="G702" i="8"/>
  <c r="F702" i="8"/>
  <c r="G701" i="8"/>
  <c r="F701" i="8"/>
  <c r="G700" i="8"/>
  <c r="F700" i="8"/>
  <c r="G699" i="8"/>
  <c r="F699" i="8"/>
  <c r="G698" i="8"/>
  <c r="F698" i="8"/>
  <c r="G697" i="8"/>
  <c r="F697" i="8"/>
  <c r="G696" i="8"/>
  <c r="F696" i="8"/>
  <c r="G695" i="8"/>
  <c r="F695" i="8"/>
  <c r="G694" i="8"/>
  <c r="F694" i="8"/>
  <c r="G693" i="8"/>
  <c r="F693" i="8"/>
  <c r="G692" i="8"/>
  <c r="F692" i="8"/>
  <c r="G691" i="8"/>
  <c r="F691" i="8"/>
  <c r="G690" i="8"/>
  <c r="F690" i="8"/>
  <c r="G689" i="8"/>
  <c r="F689" i="8"/>
  <c r="G688" i="8"/>
  <c r="F688" i="8"/>
  <c r="G687" i="8"/>
  <c r="F687" i="8"/>
  <c r="G686" i="8"/>
  <c r="F686" i="8"/>
  <c r="G685" i="8"/>
  <c r="F685" i="8"/>
  <c r="G684" i="8"/>
  <c r="F684" i="8"/>
  <c r="G683" i="8"/>
  <c r="F683" i="8"/>
  <c r="G682" i="8"/>
  <c r="F682" i="8"/>
  <c r="G681" i="8"/>
  <c r="F681" i="8"/>
  <c r="G680" i="8"/>
  <c r="F680" i="8"/>
  <c r="G679" i="8"/>
  <c r="F679" i="8"/>
  <c r="G678" i="8"/>
  <c r="F678" i="8"/>
  <c r="G677" i="8"/>
  <c r="F677" i="8"/>
  <c r="G676" i="8"/>
  <c r="F676" i="8"/>
  <c r="G675" i="8"/>
  <c r="F675" i="8"/>
  <c r="G674" i="8"/>
  <c r="F674" i="8"/>
  <c r="G673" i="8"/>
  <c r="F673" i="8"/>
  <c r="G672" i="8"/>
  <c r="F672" i="8"/>
  <c r="G671" i="8"/>
  <c r="F671" i="8"/>
  <c r="G670" i="8"/>
  <c r="F670" i="8"/>
  <c r="G669" i="8"/>
  <c r="F669" i="8"/>
  <c r="G668" i="8"/>
  <c r="F668" i="8"/>
  <c r="G667" i="8"/>
  <c r="F667" i="8"/>
  <c r="G666" i="8"/>
  <c r="F666" i="8"/>
  <c r="G665" i="8"/>
  <c r="F665" i="8"/>
  <c r="G664" i="8"/>
  <c r="F664" i="8"/>
  <c r="G663" i="8"/>
  <c r="F663" i="8"/>
  <c r="G662" i="8"/>
  <c r="F662" i="8"/>
  <c r="G661" i="8"/>
  <c r="F661" i="8"/>
  <c r="G660" i="8"/>
  <c r="F660" i="8"/>
  <c r="G659" i="8"/>
  <c r="F659" i="8"/>
  <c r="G658" i="8"/>
  <c r="F658" i="8"/>
  <c r="G657" i="8"/>
  <c r="F657" i="8"/>
  <c r="G656" i="8"/>
  <c r="F656" i="8"/>
  <c r="G655" i="8"/>
  <c r="F655" i="8"/>
  <c r="G654" i="8"/>
  <c r="F654" i="8"/>
  <c r="G653" i="8"/>
  <c r="F653" i="8"/>
  <c r="G652" i="8"/>
  <c r="F652" i="8"/>
  <c r="G651" i="8"/>
  <c r="F651" i="8"/>
  <c r="G650" i="8"/>
  <c r="F650" i="8"/>
  <c r="G649" i="8"/>
  <c r="F649" i="8"/>
  <c r="G648" i="8"/>
  <c r="F648" i="8"/>
  <c r="G647" i="8"/>
  <c r="F647" i="8"/>
  <c r="G646" i="8"/>
  <c r="F646" i="8"/>
  <c r="G645" i="8"/>
  <c r="F645" i="8"/>
  <c r="G644" i="8"/>
  <c r="F644" i="8"/>
  <c r="G643" i="8"/>
  <c r="F643" i="8"/>
  <c r="G642" i="8"/>
  <c r="F642" i="8"/>
  <c r="G641" i="8"/>
  <c r="F641" i="8"/>
  <c r="G640" i="8"/>
  <c r="F640" i="8"/>
  <c r="G639" i="8"/>
  <c r="F639" i="8"/>
  <c r="G638" i="8"/>
  <c r="F638" i="8"/>
  <c r="G637" i="8"/>
  <c r="F637" i="8"/>
  <c r="G636" i="8"/>
  <c r="F636" i="8"/>
  <c r="G635" i="8"/>
  <c r="F635" i="8"/>
  <c r="G634" i="8"/>
  <c r="F634" i="8"/>
  <c r="G633" i="8"/>
  <c r="F633" i="8"/>
  <c r="G632" i="8"/>
  <c r="F632" i="8"/>
  <c r="G631" i="8"/>
  <c r="F631" i="8"/>
  <c r="G630" i="8"/>
  <c r="F630" i="8"/>
  <c r="G629" i="8"/>
  <c r="F629" i="8"/>
  <c r="G628" i="8"/>
  <c r="F628" i="8"/>
  <c r="G627" i="8"/>
  <c r="F627" i="8"/>
  <c r="G626" i="8"/>
  <c r="F626" i="8"/>
  <c r="G625" i="8"/>
  <c r="F625" i="8"/>
  <c r="G624" i="8"/>
  <c r="F624" i="8"/>
  <c r="G623" i="8"/>
  <c r="F623" i="8"/>
  <c r="G622" i="8"/>
  <c r="F622" i="8"/>
  <c r="G621" i="8"/>
  <c r="F621" i="8"/>
  <c r="G620" i="8"/>
  <c r="F620" i="8"/>
  <c r="G619" i="8"/>
  <c r="F619" i="8"/>
  <c r="G618" i="8"/>
  <c r="F618" i="8"/>
  <c r="G617" i="8"/>
  <c r="F617" i="8"/>
  <c r="G616" i="8"/>
  <c r="F616" i="8"/>
  <c r="G615" i="8"/>
  <c r="F615" i="8"/>
  <c r="G614" i="8"/>
  <c r="F614" i="8"/>
  <c r="G613" i="8"/>
  <c r="F613" i="8"/>
  <c r="G612" i="8"/>
  <c r="F612" i="8"/>
  <c r="G611" i="8"/>
  <c r="F611" i="8"/>
  <c r="G610" i="8"/>
  <c r="F610" i="8"/>
  <c r="G609" i="8"/>
  <c r="F609" i="8"/>
  <c r="G608" i="8"/>
  <c r="F608" i="8"/>
  <c r="G607" i="8"/>
  <c r="F607" i="8"/>
  <c r="G606" i="8"/>
  <c r="F606" i="8"/>
  <c r="G605" i="8"/>
  <c r="F605" i="8"/>
  <c r="G604" i="8"/>
  <c r="F604" i="8"/>
  <c r="G603" i="8"/>
  <c r="F603" i="8"/>
  <c r="G602" i="8"/>
  <c r="F602" i="8"/>
  <c r="G601" i="8"/>
  <c r="F601" i="8"/>
  <c r="G600" i="8"/>
  <c r="F600" i="8"/>
  <c r="G599" i="8"/>
  <c r="F599" i="8"/>
  <c r="G598" i="8"/>
  <c r="F598" i="8"/>
  <c r="G597" i="8"/>
  <c r="F597" i="8"/>
  <c r="G596" i="8"/>
  <c r="F596" i="8"/>
  <c r="G595" i="8"/>
  <c r="F595" i="8"/>
  <c r="G594" i="8"/>
  <c r="F594" i="8"/>
  <c r="G593" i="8"/>
  <c r="F593" i="8"/>
  <c r="G592" i="8"/>
  <c r="F592" i="8"/>
  <c r="G591" i="8"/>
  <c r="F591" i="8"/>
  <c r="G590" i="8"/>
  <c r="F590" i="8"/>
  <c r="G589" i="8"/>
  <c r="F589" i="8"/>
  <c r="G588" i="8"/>
  <c r="F588" i="8"/>
  <c r="G587" i="8"/>
  <c r="F587" i="8"/>
  <c r="G586" i="8"/>
  <c r="F586" i="8"/>
  <c r="G585" i="8"/>
  <c r="F585" i="8"/>
  <c r="G584" i="8"/>
  <c r="F584" i="8"/>
  <c r="G583" i="8"/>
  <c r="F583" i="8"/>
  <c r="G582" i="8"/>
  <c r="F582" i="8"/>
  <c r="G581" i="8"/>
  <c r="F581" i="8"/>
  <c r="G580" i="8"/>
  <c r="F580" i="8"/>
  <c r="G579" i="8"/>
  <c r="F579" i="8"/>
  <c r="G578" i="8"/>
  <c r="F578" i="8"/>
  <c r="G577" i="8"/>
  <c r="F577" i="8"/>
  <c r="G576" i="8"/>
  <c r="F576" i="8"/>
  <c r="G575" i="8"/>
  <c r="F575" i="8"/>
  <c r="G574" i="8"/>
  <c r="F574" i="8"/>
  <c r="G573" i="8"/>
  <c r="F573" i="8"/>
  <c r="G572" i="8"/>
  <c r="F572" i="8"/>
  <c r="G571" i="8"/>
  <c r="F571" i="8"/>
  <c r="G570" i="8"/>
  <c r="F570" i="8"/>
  <c r="G569" i="8"/>
  <c r="F569" i="8"/>
  <c r="G568" i="8"/>
  <c r="F568" i="8"/>
  <c r="G567" i="8"/>
  <c r="F567" i="8"/>
  <c r="G566" i="8"/>
  <c r="F566" i="8"/>
  <c r="G565" i="8"/>
  <c r="F565" i="8"/>
  <c r="G564" i="8"/>
  <c r="F564" i="8"/>
  <c r="G563" i="8"/>
  <c r="F563" i="8"/>
  <c r="G562" i="8"/>
  <c r="F562" i="8"/>
  <c r="G561" i="8"/>
  <c r="F561" i="8"/>
  <c r="G560" i="8"/>
  <c r="F560" i="8"/>
  <c r="G559" i="8"/>
  <c r="F559" i="8"/>
  <c r="G558" i="8"/>
  <c r="F558" i="8"/>
  <c r="G557" i="8"/>
  <c r="F557" i="8"/>
  <c r="G556" i="8"/>
  <c r="F556" i="8"/>
  <c r="G555" i="8"/>
  <c r="F555" i="8"/>
  <c r="G554" i="8"/>
  <c r="F554" i="8"/>
  <c r="G553" i="8"/>
  <c r="F553" i="8"/>
  <c r="G552" i="8"/>
  <c r="F552" i="8"/>
  <c r="G551" i="8"/>
  <c r="F551" i="8"/>
  <c r="G550" i="8"/>
  <c r="F550" i="8"/>
  <c r="G549" i="8"/>
  <c r="F549" i="8"/>
  <c r="G548" i="8"/>
  <c r="F548" i="8"/>
  <c r="G547" i="8"/>
  <c r="F547" i="8"/>
  <c r="G546" i="8"/>
  <c r="F546" i="8"/>
  <c r="G545" i="8"/>
  <c r="F545" i="8"/>
  <c r="G544" i="8"/>
  <c r="F544" i="8"/>
  <c r="G543" i="8"/>
  <c r="F543" i="8"/>
  <c r="G542" i="8"/>
  <c r="F542" i="8"/>
  <c r="G541" i="8"/>
  <c r="F541" i="8"/>
  <c r="G540" i="8"/>
  <c r="F540" i="8"/>
  <c r="G539" i="8"/>
  <c r="F539" i="8"/>
  <c r="G538" i="8"/>
  <c r="F538" i="8"/>
  <c r="G537" i="8"/>
  <c r="F537" i="8"/>
  <c r="G536" i="8"/>
  <c r="F536" i="8"/>
  <c r="G535" i="8"/>
  <c r="F535" i="8"/>
  <c r="G534" i="8"/>
  <c r="F534" i="8"/>
  <c r="G533" i="8"/>
  <c r="F533" i="8"/>
  <c r="G532" i="8"/>
  <c r="F532" i="8"/>
  <c r="G531" i="8"/>
  <c r="F531" i="8"/>
  <c r="G530" i="8"/>
  <c r="F530" i="8"/>
  <c r="G529" i="8"/>
  <c r="F529" i="8"/>
  <c r="G528" i="8"/>
  <c r="F528" i="8"/>
  <c r="G527" i="8"/>
  <c r="F527" i="8"/>
  <c r="G526" i="8"/>
  <c r="F526" i="8"/>
  <c r="G525" i="8"/>
  <c r="F525" i="8"/>
  <c r="G524" i="8"/>
  <c r="F524" i="8"/>
  <c r="G523" i="8"/>
  <c r="F523" i="8"/>
  <c r="G522" i="8"/>
  <c r="F522" i="8"/>
  <c r="G521" i="8"/>
  <c r="F521" i="8"/>
  <c r="G520" i="8"/>
  <c r="F520" i="8"/>
  <c r="G519" i="8"/>
  <c r="F519" i="8"/>
  <c r="G518" i="8"/>
  <c r="F518" i="8"/>
  <c r="G517" i="8"/>
  <c r="F517" i="8"/>
  <c r="G516" i="8"/>
  <c r="F516" i="8"/>
  <c r="G515" i="8"/>
  <c r="F515" i="8"/>
  <c r="G514" i="8"/>
  <c r="F514" i="8"/>
  <c r="G513" i="8"/>
  <c r="F513" i="8"/>
  <c r="G512" i="8"/>
  <c r="F512" i="8"/>
  <c r="G511" i="8"/>
  <c r="F511" i="8"/>
  <c r="G510" i="8"/>
  <c r="F510" i="8"/>
  <c r="G509" i="8"/>
  <c r="F509" i="8"/>
  <c r="G508" i="8"/>
  <c r="F508" i="8"/>
  <c r="G507" i="8"/>
  <c r="F507" i="8"/>
  <c r="G506" i="8"/>
  <c r="F506" i="8"/>
  <c r="G505" i="8"/>
  <c r="F505" i="8"/>
  <c r="G504" i="8"/>
  <c r="F504" i="8"/>
  <c r="G503" i="8"/>
  <c r="F503" i="8"/>
  <c r="G502" i="8"/>
  <c r="F502" i="8"/>
  <c r="G501" i="8"/>
  <c r="F501" i="8"/>
  <c r="G500" i="8"/>
  <c r="F500" i="8"/>
  <c r="G499" i="8"/>
  <c r="F499" i="8"/>
  <c r="G498" i="8"/>
  <c r="F498" i="8"/>
  <c r="G497" i="8"/>
  <c r="F497" i="8"/>
  <c r="G496" i="8"/>
  <c r="F496" i="8"/>
  <c r="G495" i="8"/>
  <c r="F495" i="8"/>
  <c r="G494" i="8"/>
  <c r="F494" i="8"/>
  <c r="G493" i="8"/>
  <c r="F493" i="8"/>
  <c r="G492" i="8"/>
  <c r="F492" i="8"/>
  <c r="G491" i="8"/>
  <c r="F491" i="8"/>
  <c r="G490" i="8"/>
  <c r="F490" i="8"/>
  <c r="G489" i="8"/>
  <c r="F489" i="8"/>
  <c r="G488" i="8"/>
  <c r="F488" i="8"/>
  <c r="G487" i="8"/>
  <c r="F487" i="8"/>
  <c r="G486" i="8"/>
  <c r="F486" i="8"/>
  <c r="G485" i="8"/>
  <c r="F485" i="8"/>
  <c r="G484" i="8"/>
  <c r="F484" i="8"/>
  <c r="G483" i="8"/>
  <c r="F483" i="8"/>
  <c r="G482" i="8"/>
  <c r="F482" i="8"/>
  <c r="G481" i="8"/>
  <c r="F481" i="8"/>
  <c r="G480" i="8"/>
  <c r="F480" i="8"/>
  <c r="G479" i="8"/>
  <c r="F479" i="8"/>
  <c r="G478" i="8"/>
  <c r="F478" i="8"/>
  <c r="G477" i="8"/>
  <c r="F477" i="8"/>
  <c r="G476" i="8"/>
  <c r="F476" i="8"/>
  <c r="G475" i="8"/>
  <c r="F475" i="8"/>
  <c r="G474" i="8"/>
  <c r="F474" i="8"/>
  <c r="G473" i="8"/>
  <c r="F473" i="8"/>
  <c r="G472" i="8"/>
  <c r="F472" i="8"/>
  <c r="G471" i="8"/>
  <c r="F471" i="8"/>
  <c r="G470" i="8"/>
  <c r="F470" i="8"/>
  <c r="G469" i="8"/>
  <c r="F469" i="8"/>
  <c r="G468" i="8"/>
  <c r="F468" i="8"/>
  <c r="G467" i="8"/>
  <c r="F467" i="8"/>
  <c r="G466" i="8"/>
  <c r="F466" i="8"/>
  <c r="G465" i="8"/>
  <c r="F465" i="8"/>
  <c r="G464" i="8"/>
  <c r="F464" i="8"/>
  <c r="G463" i="8"/>
  <c r="F463" i="8"/>
  <c r="G462" i="8"/>
  <c r="F462" i="8"/>
  <c r="G461" i="8"/>
  <c r="F461" i="8"/>
  <c r="G460" i="8"/>
  <c r="F460" i="8"/>
  <c r="G459" i="8"/>
  <c r="F459" i="8"/>
  <c r="G458" i="8"/>
  <c r="F458" i="8"/>
  <c r="G457" i="8"/>
  <c r="F457" i="8"/>
  <c r="G456" i="8"/>
  <c r="F456" i="8"/>
  <c r="G455" i="8"/>
  <c r="F455" i="8"/>
  <c r="G454" i="8"/>
  <c r="F454" i="8"/>
  <c r="G453" i="8"/>
  <c r="F453" i="8"/>
  <c r="G452" i="8"/>
  <c r="F452" i="8"/>
  <c r="G451" i="8"/>
  <c r="F451" i="8"/>
  <c r="G450" i="8"/>
  <c r="F450" i="8"/>
  <c r="G449" i="8"/>
  <c r="F449" i="8"/>
  <c r="G448" i="8"/>
  <c r="F448" i="8"/>
  <c r="G447" i="8"/>
  <c r="F447" i="8"/>
  <c r="G446" i="8"/>
  <c r="F446" i="8"/>
  <c r="G445" i="8"/>
  <c r="F445" i="8"/>
  <c r="G444" i="8"/>
  <c r="F444" i="8"/>
  <c r="G443" i="8"/>
  <c r="F443" i="8"/>
  <c r="G442" i="8"/>
  <c r="F442" i="8"/>
  <c r="G441" i="8"/>
  <c r="F441" i="8"/>
  <c r="G440" i="8"/>
  <c r="F440" i="8"/>
  <c r="G439" i="8"/>
  <c r="F439" i="8"/>
  <c r="G438" i="8"/>
  <c r="F438" i="8"/>
  <c r="G437" i="8"/>
  <c r="F437" i="8"/>
  <c r="G436" i="8"/>
  <c r="F436" i="8"/>
  <c r="G435" i="8"/>
  <c r="F435" i="8"/>
  <c r="G434" i="8"/>
  <c r="F434" i="8"/>
  <c r="G433" i="8"/>
  <c r="F433" i="8"/>
  <c r="G432" i="8"/>
  <c r="F432" i="8"/>
  <c r="G431" i="8"/>
  <c r="F431" i="8"/>
  <c r="G430" i="8"/>
  <c r="F430" i="8"/>
  <c r="G429" i="8"/>
  <c r="F429" i="8"/>
  <c r="G428" i="8"/>
  <c r="F428" i="8"/>
  <c r="G427" i="8"/>
  <c r="F427" i="8"/>
  <c r="G426" i="8"/>
  <c r="F426" i="8"/>
  <c r="G425" i="8"/>
  <c r="F425" i="8"/>
  <c r="G424" i="8"/>
  <c r="F424" i="8"/>
  <c r="G423" i="8"/>
  <c r="F423" i="8"/>
  <c r="G422" i="8"/>
  <c r="F422" i="8"/>
  <c r="G421" i="8"/>
  <c r="F421" i="8"/>
  <c r="G420" i="8"/>
  <c r="F420" i="8"/>
  <c r="G419" i="8"/>
  <c r="F419" i="8"/>
  <c r="G418" i="8"/>
  <c r="F418" i="8"/>
  <c r="G417" i="8"/>
  <c r="F417" i="8"/>
  <c r="G416" i="8"/>
  <c r="F416" i="8"/>
  <c r="G415" i="8"/>
  <c r="F415" i="8"/>
  <c r="G414" i="8"/>
  <c r="F414" i="8"/>
  <c r="G413" i="8"/>
  <c r="F413" i="8"/>
  <c r="G412" i="8"/>
  <c r="F412" i="8"/>
  <c r="G411" i="8"/>
  <c r="F411" i="8"/>
  <c r="G410" i="8"/>
  <c r="F410" i="8"/>
  <c r="G409" i="8"/>
  <c r="F409" i="8"/>
  <c r="G408" i="8"/>
  <c r="F408" i="8"/>
  <c r="G407" i="8"/>
  <c r="F407" i="8"/>
  <c r="G406" i="8"/>
  <c r="F406" i="8"/>
  <c r="G405" i="8"/>
  <c r="F405" i="8"/>
  <c r="G404" i="8"/>
  <c r="F404" i="8"/>
  <c r="G403" i="8"/>
  <c r="F403" i="8"/>
  <c r="G402" i="8"/>
  <c r="F402" i="8"/>
  <c r="G401" i="8"/>
  <c r="F401" i="8"/>
  <c r="G400" i="8"/>
  <c r="F400" i="8"/>
  <c r="G399" i="8"/>
  <c r="F399" i="8"/>
  <c r="G398" i="8"/>
  <c r="F398" i="8"/>
  <c r="G397" i="8"/>
  <c r="F397" i="8"/>
  <c r="G396" i="8"/>
  <c r="F396" i="8"/>
  <c r="G395" i="8"/>
  <c r="F395" i="8"/>
  <c r="G394" i="8"/>
  <c r="F394" i="8"/>
  <c r="G393" i="8"/>
  <c r="F393" i="8"/>
  <c r="G392" i="8"/>
  <c r="F392" i="8"/>
  <c r="G391" i="8"/>
  <c r="F391" i="8"/>
  <c r="G390" i="8"/>
  <c r="F390" i="8"/>
  <c r="G389" i="8"/>
  <c r="F389" i="8"/>
  <c r="G388" i="8"/>
  <c r="F388" i="8"/>
  <c r="G387" i="8"/>
  <c r="F387" i="8"/>
  <c r="G386" i="8"/>
  <c r="F386" i="8"/>
  <c r="G385" i="8"/>
  <c r="F385" i="8"/>
  <c r="G384" i="8"/>
  <c r="F384" i="8"/>
  <c r="G383" i="8"/>
  <c r="F383" i="8"/>
  <c r="G382" i="8"/>
  <c r="F382" i="8"/>
  <c r="G381" i="8"/>
  <c r="F381" i="8"/>
  <c r="G380" i="8"/>
  <c r="F380" i="8"/>
  <c r="G379" i="8"/>
  <c r="F379" i="8"/>
  <c r="G378" i="8"/>
  <c r="F378" i="8"/>
  <c r="G377" i="8"/>
  <c r="F377" i="8"/>
  <c r="G376" i="8"/>
  <c r="F376" i="8"/>
  <c r="G375" i="8"/>
  <c r="F375" i="8"/>
  <c r="G374" i="8"/>
  <c r="F374" i="8"/>
  <c r="G373" i="8"/>
  <c r="F373" i="8"/>
  <c r="G372" i="8"/>
  <c r="F372" i="8"/>
  <c r="G371" i="8"/>
  <c r="F371" i="8"/>
  <c r="G370" i="8"/>
  <c r="F370" i="8"/>
  <c r="G369" i="8"/>
  <c r="F369" i="8"/>
  <c r="G368" i="8"/>
  <c r="F368" i="8"/>
  <c r="G367" i="8"/>
  <c r="F367" i="8"/>
  <c r="G366" i="8"/>
  <c r="F366" i="8"/>
  <c r="G365" i="8"/>
  <c r="F365" i="8"/>
  <c r="G364" i="8"/>
  <c r="F364" i="8"/>
  <c r="G363" i="8"/>
  <c r="F363" i="8"/>
  <c r="G362" i="8"/>
  <c r="F362" i="8"/>
  <c r="G361" i="8"/>
  <c r="F361" i="8"/>
  <c r="G360" i="8"/>
  <c r="F360" i="8"/>
  <c r="G359" i="8"/>
  <c r="F359" i="8"/>
  <c r="G358" i="8"/>
  <c r="F358" i="8"/>
  <c r="G357" i="8"/>
  <c r="F357" i="8"/>
  <c r="G356" i="8"/>
  <c r="F356" i="8"/>
  <c r="G355" i="8"/>
  <c r="F355" i="8"/>
  <c r="G354" i="8"/>
  <c r="F354" i="8"/>
  <c r="G353" i="8"/>
  <c r="F353" i="8"/>
  <c r="G352" i="8"/>
  <c r="F352" i="8"/>
  <c r="G351" i="8"/>
  <c r="F351" i="8"/>
  <c r="G350" i="8"/>
  <c r="F350" i="8"/>
  <c r="G349" i="8"/>
  <c r="F349" i="8"/>
  <c r="G348" i="8"/>
  <c r="F348" i="8"/>
  <c r="G347" i="8"/>
  <c r="F347" i="8"/>
  <c r="G346" i="8"/>
  <c r="F346" i="8"/>
  <c r="G345" i="8"/>
  <c r="F345" i="8"/>
  <c r="G344" i="8"/>
  <c r="F344" i="8"/>
  <c r="G343" i="8"/>
  <c r="F343" i="8"/>
  <c r="G342" i="8"/>
  <c r="F342" i="8"/>
  <c r="G341" i="8"/>
  <c r="F341" i="8"/>
  <c r="G340" i="8"/>
  <c r="F340" i="8"/>
  <c r="G339" i="8"/>
  <c r="F339" i="8"/>
  <c r="G338" i="8"/>
  <c r="F338" i="8"/>
  <c r="G337" i="8"/>
  <c r="F337" i="8"/>
  <c r="G336" i="8"/>
  <c r="F336" i="8"/>
  <c r="G335" i="8"/>
  <c r="F335" i="8"/>
  <c r="G334" i="8"/>
  <c r="F334" i="8"/>
  <c r="G333" i="8"/>
  <c r="F333" i="8"/>
  <c r="G332" i="8"/>
  <c r="F332" i="8"/>
  <c r="G331" i="8"/>
  <c r="F331" i="8"/>
  <c r="G330" i="8"/>
  <c r="F330" i="8"/>
  <c r="G329" i="8"/>
  <c r="F329" i="8"/>
  <c r="G328" i="8"/>
  <c r="F328" i="8"/>
  <c r="G327" i="8"/>
  <c r="F327" i="8"/>
  <c r="G326" i="8"/>
  <c r="F326" i="8"/>
  <c r="G325" i="8"/>
  <c r="F325" i="8"/>
  <c r="G324" i="8"/>
  <c r="F324" i="8"/>
  <c r="G323" i="8"/>
  <c r="F323" i="8"/>
  <c r="G322" i="8"/>
  <c r="F322" i="8"/>
  <c r="G321" i="8"/>
  <c r="F321" i="8"/>
  <c r="G320" i="8"/>
  <c r="F320" i="8"/>
  <c r="G319" i="8"/>
  <c r="F319" i="8"/>
  <c r="G318" i="8"/>
  <c r="F318" i="8"/>
  <c r="G317" i="8"/>
  <c r="F317" i="8"/>
  <c r="G316" i="8"/>
  <c r="F316" i="8"/>
  <c r="G315" i="8"/>
  <c r="F315" i="8"/>
  <c r="G314" i="8"/>
  <c r="F314" i="8"/>
  <c r="G313" i="8"/>
  <c r="F313" i="8"/>
  <c r="G312" i="8"/>
  <c r="F312" i="8"/>
  <c r="G311" i="8"/>
  <c r="F311" i="8"/>
  <c r="G310" i="8"/>
  <c r="F310" i="8"/>
  <c r="G309" i="8"/>
  <c r="F309" i="8"/>
  <c r="G308" i="8"/>
  <c r="F308" i="8"/>
  <c r="G307" i="8"/>
  <c r="F307" i="8"/>
  <c r="G306" i="8"/>
  <c r="F306" i="8"/>
  <c r="G305" i="8"/>
  <c r="F305" i="8"/>
  <c r="G304" i="8"/>
  <c r="F304" i="8"/>
  <c r="G303" i="8"/>
  <c r="F303" i="8"/>
  <c r="G302" i="8"/>
  <c r="F302" i="8"/>
  <c r="G301" i="8"/>
  <c r="F301" i="8"/>
  <c r="G300" i="8"/>
  <c r="F300" i="8"/>
  <c r="G299" i="8"/>
  <c r="F299" i="8"/>
  <c r="G298" i="8"/>
  <c r="F298" i="8"/>
  <c r="G297" i="8"/>
  <c r="F297" i="8"/>
  <c r="G296" i="8"/>
  <c r="F296" i="8"/>
  <c r="G295" i="8"/>
  <c r="F295" i="8"/>
  <c r="G294" i="8"/>
  <c r="F294" i="8"/>
  <c r="G293" i="8"/>
  <c r="F293" i="8"/>
  <c r="G292" i="8"/>
  <c r="F292" i="8"/>
  <c r="G291" i="8"/>
  <c r="F291" i="8"/>
  <c r="G290" i="8"/>
  <c r="F290" i="8"/>
  <c r="G289" i="8"/>
  <c r="F289" i="8"/>
  <c r="G288" i="8"/>
  <c r="F288" i="8"/>
  <c r="G287" i="8"/>
  <c r="F287" i="8"/>
  <c r="G286" i="8"/>
  <c r="F286" i="8"/>
  <c r="G285" i="8"/>
  <c r="F285" i="8"/>
  <c r="G284" i="8"/>
  <c r="F284" i="8"/>
  <c r="G283" i="8"/>
  <c r="F283" i="8"/>
  <c r="G282" i="8"/>
  <c r="F282" i="8"/>
  <c r="G281" i="8"/>
  <c r="F281" i="8"/>
  <c r="G280" i="8"/>
  <c r="F280" i="8"/>
  <c r="G279" i="8"/>
  <c r="F279" i="8"/>
  <c r="G278" i="8"/>
  <c r="F278" i="8"/>
  <c r="G277" i="8"/>
  <c r="F277" i="8"/>
  <c r="G276" i="8"/>
  <c r="F276" i="8"/>
  <c r="G275" i="8"/>
  <c r="F275" i="8"/>
  <c r="G274" i="8"/>
  <c r="F274" i="8"/>
  <c r="G273" i="8"/>
  <c r="F273" i="8"/>
  <c r="G272" i="8"/>
  <c r="F272" i="8"/>
  <c r="G271" i="8"/>
  <c r="F271" i="8"/>
  <c r="G270" i="8"/>
  <c r="F270" i="8"/>
  <c r="G269" i="8"/>
  <c r="F269" i="8"/>
  <c r="G268" i="8"/>
  <c r="F268" i="8"/>
  <c r="G267" i="8"/>
  <c r="F267" i="8"/>
  <c r="G266" i="8"/>
  <c r="F266" i="8"/>
  <c r="G265" i="8"/>
  <c r="F265" i="8"/>
  <c r="G264" i="8"/>
  <c r="F264" i="8"/>
  <c r="G263" i="8"/>
  <c r="F263" i="8"/>
  <c r="G262" i="8"/>
  <c r="F262" i="8"/>
  <c r="G261" i="8"/>
  <c r="F261" i="8"/>
  <c r="G260" i="8"/>
  <c r="F260" i="8"/>
  <c r="G259" i="8"/>
  <c r="F259" i="8"/>
  <c r="G258" i="8"/>
  <c r="F258" i="8"/>
  <c r="G257" i="8"/>
  <c r="F257" i="8"/>
  <c r="G256" i="8"/>
  <c r="F256" i="8"/>
  <c r="G255" i="8"/>
  <c r="F255" i="8"/>
  <c r="G254" i="8"/>
  <c r="F254" i="8"/>
  <c r="G253" i="8"/>
  <c r="F253" i="8"/>
  <c r="G252" i="8"/>
  <c r="F252" i="8"/>
  <c r="G251" i="8"/>
  <c r="F251" i="8"/>
  <c r="G250" i="8"/>
  <c r="F250" i="8"/>
  <c r="G249" i="8"/>
  <c r="F249" i="8"/>
  <c r="G248" i="8"/>
  <c r="F248" i="8"/>
  <c r="G247" i="8"/>
  <c r="F247" i="8"/>
  <c r="G246" i="8"/>
  <c r="F246" i="8"/>
  <c r="G245" i="8"/>
  <c r="F245" i="8"/>
  <c r="G244" i="8"/>
  <c r="F244" i="8"/>
  <c r="G243" i="8"/>
  <c r="F243" i="8"/>
  <c r="G242" i="8"/>
  <c r="F242" i="8"/>
  <c r="G241" i="8"/>
  <c r="F241" i="8"/>
  <c r="G240" i="8"/>
  <c r="F240" i="8"/>
  <c r="G239" i="8"/>
  <c r="F239" i="8"/>
  <c r="G238" i="8"/>
  <c r="F238" i="8"/>
  <c r="G237" i="8"/>
  <c r="F237" i="8"/>
  <c r="G236" i="8"/>
  <c r="F236" i="8"/>
  <c r="G235" i="8"/>
  <c r="F235" i="8"/>
  <c r="G234" i="8"/>
  <c r="F234" i="8"/>
  <c r="G233" i="8"/>
  <c r="F233" i="8"/>
  <c r="G232" i="8"/>
  <c r="F232" i="8"/>
  <c r="G231" i="8"/>
  <c r="F231" i="8"/>
  <c r="G230" i="8"/>
  <c r="F230" i="8"/>
  <c r="G229" i="8"/>
  <c r="F229" i="8"/>
  <c r="G228" i="8"/>
  <c r="F228" i="8"/>
  <c r="G227" i="8"/>
  <c r="F227" i="8"/>
  <c r="G226" i="8"/>
  <c r="F226" i="8"/>
  <c r="G225" i="8"/>
  <c r="F225" i="8"/>
  <c r="G224" i="8"/>
  <c r="F224" i="8"/>
  <c r="G223" i="8"/>
  <c r="F223" i="8"/>
  <c r="G222" i="8"/>
  <c r="F222" i="8"/>
  <c r="G221" i="8"/>
  <c r="F221" i="8"/>
  <c r="G220" i="8"/>
  <c r="F220" i="8"/>
  <c r="G219" i="8"/>
  <c r="F219" i="8"/>
  <c r="G218" i="8"/>
  <c r="F218" i="8"/>
  <c r="G217" i="8"/>
  <c r="F217" i="8"/>
  <c r="G216" i="8"/>
  <c r="F216" i="8"/>
  <c r="G215" i="8"/>
  <c r="F215" i="8"/>
  <c r="G214" i="8"/>
  <c r="F214" i="8"/>
  <c r="G213" i="8"/>
  <c r="F213" i="8"/>
  <c r="G212" i="8"/>
  <c r="F212" i="8"/>
  <c r="G211" i="8"/>
  <c r="F211" i="8"/>
  <c r="G210" i="8"/>
  <c r="F210" i="8"/>
  <c r="G209" i="8"/>
  <c r="F209" i="8"/>
  <c r="G208" i="8"/>
  <c r="F208" i="8"/>
  <c r="G207" i="8"/>
  <c r="F207" i="8"/>
  <c r="G206" i="8"/>
  <c r="F206" i="8"/>
  <c r="G205" i="8"/>
  <c r="F205" i="8"/>
  <c r="G204" i="8"/>
  <c r="F204" i="8"/>
  <c r="G203" i="8"/>
  <c r="F203" i="8"/>
  <c r="G202" i="8"/>
  <c r="F202" i="8"/>
  <c r="G201" i="8"/>
  <c r="F201" i="8"/>
  <c r="G200" i="8"/>
  <c r="F200" i="8"/>
  <c r="G199" i="8"/>
  <c r="F199" i="8"/>
  <c r="G198" i="8"/>
  <c r="F198" i="8"/>
  <c r="G197" i="8"/>
  <c r="F197" i="8"/>
  <c r="G196" i="8"/>
  <c r="F196" i="8"/>
  <c r="G195" i="8"/>
  <c r="F195" i="8"/>
  <c r="G194" i="8"/>
  <c r="F194" i="8"/>
  <c r="G193" i="8"/>
  <c r="F193" i="8"/>
  <c r="G192" i="8"/>
  <c r="F192" i="8"/>
  <c r="G191" i="8"/>
  <c r="F191" i="8"/>
  <c r="G190" i="8"/>
  <c r="F190" i="8"/>
  <c r="G189" i="8"/>
  <c r="F189" i="8"/>
  <c r="G188" i="8"/>
  <c r="F188" i="8"/>
  <c r="G187" i="8"/>
  <c r="F187" i="8"/>
  <c r="G186" i="8"/>
  <c r="F186" i="8"/>
  <c r="G185" i="8"/>
  <c r="F185" i="8"/>
  <c r="G184" i="8"/>
  <c r="F184" i="8"/>
  <c r="G183" i="8"/>
  <c r="F183" i="8"/>
  <c r="G182" i="8"/>
  <c r="F182" i="8"/>
  <c r="G181" i="8"/>
  <c r="F181" i="8"/>
  <c r="G180" i="8"/>
  <c r="F180" i="8"/>
  <c r="G179" i="8"/>
  <c r="F179" i="8"/>
  <c r="G178" i="8"/>
  <c r="F178" i="8"/>
  <c r="G177" i="8"/>
  <c r="F177" i="8"/>
  <c r="G176" i="8"/>
  <c r="F176" i="8"/>
  <c r="G175" i="8"/>
  <c r="F175" i="8"/>
  <c r="G174" i="8"/>
  <c r="F174" i="8"/>
  <c r="G173" i="8"/>
  <c r="F173" i="8"/>
  <c r="G172" i="8"/>
  <c r="F172" i="8"/>
  <c r="G171" i="8"/>
  <c r="F171" i="8"/>
  <c r="G170" i="8"/>
  <c r="F170" i="8"/>
  <c r="G169" i="8"/>
  <c r="F169" i="8"/>
  <c r="G168" i="8"/>
  <c r="F168" i="8"/>
  <c r="G167" i="8"/>
  <c r="F167" i="8"/>
  <c r="G166" i="8"/>
  <c r="F166" i="8"/>
  <c r="G165" i="8"/>
  <c r="F165" i="8"/>
  <c r="G164" i="8"/>
  <c r="F164" i="8"/>
  <c r="G163" i="8"/>
  <c r="F163" i="8"/>
  <c r="G162" i="8"/>
  <c r="F162" i="8"/>
  <c r="G161" i="8"/>
  <c r="F161" i="8"/>
  <c r="G160" i="8"/>
  <c r="F160" i="8"/>
  <c r="G159" i="8"/>
  <c r="F159" i="8"/>
  <c r="G158" i="8"/>
  <c r="F158" i="8"/>
  <c r="G157" i="8"/>
  <c r="F157" i="8"/>
  <c r="G156" i="8"/>
  <c r="F156" i="8"/>
  <c r="G155" i="8"/>
  <c r="F155" i="8"/>
  <c r="G154" i="8"/>
  <c r="F154" i="8"/>
  <c r="G153" i="8"/>
  <c r="F153" i="8"/>
  <c r="G152" i="8"/>
  <c r="F152" i="8"/>
  <c r="G151" i="8"/>
  <c r="F151" i="8"/>
  <c r="G150" i="8"/>
  <c r="F150" i="8"/>
  <c r="G149" i="8"/>
  <c r="F149" i="8"/>
  <c r="G148" i="8"/>
  <c r="F148" i="8"/>
  <c r="G147" i="8"/>
  <c r="F147" i="8"/>
  <c r="G146" i="8"/>
  <c r="F146" i="8"/>
  <c r="G145" i="8"/>
  <c r="F145" i="8"/>
  <c r="G144" i="8"/>
  <c r="F144" i="8"/>
  <c r="G143" i="8"/>
  <c r="F143" i="8"/>
  <c r="G142" i="8"/>
  <c r="F142" i="8"/>
  <c r="G141" i="8"/>
  <c r="F141" i="8"/>
  <c r="G140" i="8"/>
  <c r="F140" i="8"/>
  <c r="G139" i="8"/>
  <c r="F139" i="8"/>
  <c r="G138" i="8"/>
  <c r="F138" i="8"/>
  <c r="G137" i="8"/>
  <c r="F137" i="8"/>
  <c r="G136" i="8"/>
  <c r="F136" i="8"/>
  <c r="G135" i="8"/>
  <c r="F135" i="8"/>
  <c r="G134" i="8"/>
  <c r="F134" i="8"/>
  <c r="G133" i="8"/>
  <c r="F133" i="8"/>
  <c r="G132" i="8"/>
  <c r="F132" i="8"/>
  <c r="G131" i="8"/>
  <c r="F131" i="8"/>
  <c r="G130" i="8"/>
  <c r="F130" i="8"/>
  <c r="G129" i="8"/>
  <c r="F129" i="8"/>
  <c r="G128" i="8"/>
  <c r="F128" i="8"/>
  <c r="G127" i="8"/>
  <c r="F127" i="8"/>
  <c r="G126" i="8"/>
  <c r="F126" i="8"/>
  <c r="G125" i="8"/>
  <c r="F125" i="8"/>
  <c r="G124" i="8"/>
  <c r="F124" i="8"/>
  <c r="G123" i="8"/>
  <c r="F123" i="8"/>
  <c r="G122" i="8"/>
  <c r="F122" i="8"/>
  <c r="G121" i="8"/>
  <c r="F121" i="8"/>
  <c r="G120" i="8"/>
  <c r="F120" i="8"/>
  <c r="G119" i="8"/>
  <c r="F119" i="8"/>
  <c r="G118" i="8"/>
  <c r="F118" i="8"/>
  <c r="G117" i="8"/>
  <c r="F117" i="8"/>
  <c r="G116" i="8"/>
  <c r="F116" i="8"/>
  <c r="G115" i="8"/>
  <c r="F115" i="8"/>
  <c r="G114" i="8"/>
  <c r="F114" i="8"/>
  <c r="G113" i="8"/>
  <c r="F113" i="8"/>
  <c r="G112" i="8"/>
  <c r="F112" i="8"/>
  <c r="G111" i="8"/>
  <c r="F111" i="8"/>
  <c r="G110" i="8"/>
  <c r="F110" i="8"/>
  <c r="G109" i="8"/>
  <c r="F109" i="8"/>
  <c r="G108" i="8"/>
  <c r="F108" i="8"/>
  <c r="G107" i="8"/>
  <c r="F107" i="8"/>
  <c r="G106" i="8"/>
  <c r="F106" i="8"/>
  <c r="G105" i="8"/>
  <c r="F105" i="8"/>
  <c r="G104" i="8"/>
  <c r="F104" i="8"/>
  <c r="G103" i="8"/>
  <c r="F103" i="8"/>
  <c r="G102" i="8"/>
  <c r="F102" i="8"/>
  <c r="G101" i="8"/>
  <c r="F101" i="8"/>
  <c r="G100" i="8"/>
  <c r="F100" i="8"/>
  <c r="G99" i="8"/>
  <c r="F99" i="8"/>
  <c r="G98" i="8"/>
  <c r="F98" i="8"/>
  <c r="G97" i="8"/>
  <c r="F97" i="8"/>
  <c r="G96" i="8"/>
  <c r="F96" i="8"/>
  <c r="G95" i="8"/>
  <c r="F95" i="8"/>
  <c r="G94" i="8"/>
  <c r="F94" i="8"/>
  <c r="G93" i="8"/>
  <c r="F93" i="8"/>
  <c r="G92" i="8"/>
  <c r="F92" i="8"/>
  <c r="G91" i="8"/>
  <c r="F91" i="8"/>
  <c r="G90" i="8"/>
  <c r="F90" i="8"/>
  <c r="G89" i="8"/>
  <c r="F89" i="8"/>
  <c r="G88" i="8"/>
  <c r="F88" i="8"/>
  <c r="G87" i="8"/>
  <c r="F87" i="8"/>
  <c r="G86" i="8"/>
  <c r="F86" i="8"/>
  <c r="G85" i="8"/>
  <c r="F85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F1099" i="8" l="1"/>
  <c r="C1101" i="8" s="1"/>
  <c r="G1099" i="8"/>
  <c r="C1102" i="8" s="1"/>
  <c r="A84" i="7"/>
  <c r="C1105" i="8" l="1"/>
  <c r="D35" i="5"/>
  <c r="B19" i="6" l="1"/>
  <c r="B20" i="6" s="1"/>
  <c r="K26" i="22" l="1"/>
  <c r="K25" i="22"/>
  <c r="K20" i="22"/>
  <c r="K19" i="22"/>
  <c r="K17" i="22"/>
  <c r="K15" i="22"/>
  <c r="K22" i="22" l="1"/>
  <c r="K28" i="22" s="1"/>
  <c r="I43" i="22"/>
  <c r="H27" i="5"/>
  <c r="K17" i="23" l="1"/>
  <c r="I17" i="23"/>
  <c r="G17" i="23"/>
  <c r="I15" i="24"/>
  <c r="I14" i="24"/>
  <c r="I13" i="24"/>
  <c r="I12" i="24"/>
  <c r="H16" i="24"/>
  <c r="G16" i="24"/>
  <c r="F16" i="24"/>
  <c r="F86" i="7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l="1"/>
  <c r="A1087" i="8" s="1"/>
  <c r="A1088" i="8" s="1"/>
  <c r="A1089" i="8" s="1"/>
  <c r="A1090" i="8" s="1"/>
  <c r="A1091" i="8" s="1"/>
  <c r="A1092" i="8" s="1"/>
  <c r="A1093" i="8" l="1"/>
  <c r="A1094" i="8" s="1"/>
  <c r="A1095" i="8" s="1"/>
  <c r="A1096" i="8" s="1"/>
  <c r="A1097" i="8" s="1"/>
  <c r="A1098" i="8" s="1"/>
  <c r="A1101" i="8" s="1"/>
  <c r="A1102" i="8" s="1"/>
  <c r="A1103" i="8" s="1"/>
  <c r="A1105" i="8" s="1"/>
  <c r="A1106" i="8" s="1"/>
  <c r="C1103" i="8"/>
  <c r="E1101" i="8" s="1"/>
  <c r="E1102" i="8" l="1"/>
  <c r="E1103" i="8" s="1"/>
  <c r="C1106" i="8"/>
  <c r="H32" i="5"/>
  <c r="F26" i="24" l="1"/>
  <c r="G25" i="24"/>
  <c r="G24" i="24"/>
  <c r="I23" i="25"/>
  <c r="I22" i="25"/>
  <c r="I21" i="25"/>
  <c r="I20" i="25"/>
  <c r="I19" i="25"/>
  <c r="I18" i="25"/>
  <c r="I17" i="25"/>
  <c r="I16" i="25"/>
  <c r="I15" i="25"/>
  <c r="I14" i="25"/>
  <c r="I13" i="25"/>
  <c r="I12" i="25"/>
  <c r="H25" i="25"/>
  <c r="G25" i="25"/>
  <c r="F25" i="25"/>
  <c r="G26" i="24" l="1"/>
  <c r="G30" i="25"/>
  <c r="H31" i="5"/>
  <c r="H30" i="5"/>
  <c r="K21" i="6" l="1"/>
  <c r="G35" i="5" l="1"/>
  <c r="K16" i="9" l="1"/>
  <c r="H34" i="5" l="1"/>
  <c r="B24" i="5"/>
  <c r="B16" i="9"/>
  <c r="H29" i="5" l="1"/>
  <c r="B14" i="6" l="1"/>
  <c r="B15" i="6" s="1"/>
  <c r="B16" i="6" s="1"/>
  <c r="B17" i="6" s="1"/>
  <c r="B18" i="6" s="1"/>
  <c r="B21" i="6" s="1"/>
  <c r="H14" i="5" l="1"/>
  <c r="M15" i="23" l="1"/>
  <c r="M14" i="23"/>
  <c r="M12" i="23"/>
  <c r="H39" i="22"/>
  <c r="I37" i="22" s="1"/>
  <c r="I38" i="22" s="1"/>
  <c r="B13" i="22"/>
  <c r="B14" i="22" s="1"/>
  <c r="B15" i="22" s="1"/>
  <c r="B16" i="22" l="1"/>
  <c r="M17" i="23"/>
  <c r="B17" i="22" l="1"/>
  <c r="B18" i="22" s="1"/>
  <c r="B19" i="22" s="1"/>
  <c r="B20" i="22" s="1"/>
  <c r="B22" i="22" s="1"/>
  <c r="B23" i="22" s="1"/>
  <c r="B25" i="22" s="1"/>
  <c r="B26" i="22" s="1"/>
  <c r="B27" i="22" s="1"/>
  <c r="B29" i="22" s="1"/>
  <c r="H26" i="5"/>
  <c r="H33" i="5" l="1"/>
  <c r="H24" i="5"/>
  <c r="A13" i="7" l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l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H17" i="5"/>
  <c r="H18" i="5"/>
  <c r="H28" i="5"/>
  <c r="H25" i="5"/>
  <c r="H23" i="5"/>
  <c r="H22" i="5"/>
  <c r="H21" i="5"/>
  <c r="H20" i="5"/>
  <c r="H19" i="5"/>
  <c r="H16" i="5"/>
  <c r="H15" i="5"/>
  <c r="H13" i="5"/>
  <c r="H12" i="5"/>
  <c r="H35" i="5" l="1"/>
  <c r="M13" i="23"/>
</calcChain>
</file>

<file path=xl/sharedStrings.xml><?xml version="1.0" encoding="utf-8"?>
<sst xmlns="http://schemas.openxmlformats.org/spreadsheetml/2006/main" count="2616" uniqueCount="1364">
  <si>
    <t>Page 1 of 1</t>
  </si>
  <si>
    <t>Commonwealth Edison Company</t>
  </si>
  <si>
    <t>Account 454 - Rent from Electric Property</t>
  </si>
  <si>
    <t>Line No.</t>
  </si>
  <si>
    <t>Subaccount</t>
  </si>
  <si>
    <t>Description</t>
  </si>
  <si>
    <t>Distribution</t>
  </si>
  <si>
    <t>Transmission</t>
  </si>
  <si>
    <t>Other</t>
  </si>
  <si>
    <t>Total</t>
  </si>
  <si>
    <t>(A)</t>
  </si>
  <si>
    <t>(B)</t>
  </si>
  <si>
    <t>(C)</t>
  </si>
  <si>
    <t>(D)</t>
  </si>
  <si>
    <t>(E)</t>
  </si>
  <si>
    <t>(F)</t>
  </si>
  <si>
    <t>(1)</t>
  </si>
  <si>
    <t>(2)</t>
  </si>
  <si>
    <t>(3)</t>
  </si>
  <si>
    <t>(4)</t>
  </si>
  <si>
    <t>Tower Attachments</t>
  </si>
  <si>
    <t>One-Time Easement Sales</t>
  </si>
  <si>
    <t>(5)</t>
  </si>
  <si>
    <t>RE Tax - Easements</t>
  </si>
  <si>
    <t>Pole Attachments</t>
  </si>
  <si>
    <t>Sub Total per general ledger</t>
  </si>
  <si>
    <t>Adjustments for FERC Form 1</t>
  </si>
  <si>
    <t>Rent from affiliates</t>
  </si>
  <si>
    <t xml:space="preserve">Total per FERC Form 1 </t>
  </si>
  <si>
    <t>Notes:</t>
  </si>
  <si>
    <t>Allocated based on direct assignment of revenue received to property plant account classification of the leased properties.</t>
  </si>
  <si>
    <t>Represents rentals under Rider NS (Optional or Non-Standard Facilities). Generally the property being rented is</t>
  </si>
  <si>
    <t xml:space="preserve">transformers and switch gear for a second or third point of service option. </t>
  </si>
  <si>
    <t xml:space="preserve">Total Distribution Easements in Plant </t>
  </si>
  <si>
    <t xml:space="preserve">Total Transmission Easements in Plant </t>
  </si>
  <si>
    <t xml:space="preserve">Total Easements in Plant </t>
  </si>
  <si>
    <t>Represents the income from 3rd party use of fiber optic cable. Allocated based on Communication Equipment Allocator.</t>
  </si>
  <si>
    <t>Account 456 - Other Electric Revenues</t>
  </si>
  <si>
    <t xml:space="preserve">Other               </t>
  </si>
  <si>
    <t>Fees earned for phone/credit card payments</t>
  </si>
  <si>
    <t>Engineering studies</t>
  </si>
  <si>
    <t>(1) Represents a reimbursement for IPP generation studies and other IPP services. The reimbursements are functionalized</t>
  </si>
  <si>
    <t xml:space="preserve">      between transmission and distribution in direct relation to the functionalization of costs.</t>
  </si>
  <si>
    <t>Account 450 - Forfeited Discounts</t>
  </si>
  <si>
    <t>Transmission (1)</t>
  </si>
  <si>
    <t>Late Payment Fees in Connection with Electric Service</t>
  </si>
  <si>
    <t>Late Payment Fees in Connection with Non Standard Service</t>
  </si>
  <si>
    <t>Earned Finance Charge on Deferred Payment Agreements</t>
  </si>
  <si>
    <t>Account 451 - Miscellaneous Service Revenues</t>
  </si>
  <si>
    <t xml:space="preserve">Transmission </t>
  </si>
  <si>
    <t>Return Check Charges</t>
  </si>
  <si>
    <t>Reconnection Fees</t>
  </si>
  <si>
    <t>Call Center Referral Revenue</t>
  </si>
  <si>
    <t>Temporary Services</t>
  </si>
  <si>
    <t>Meter Tampering</t>
  </si>
  <si>
    <t>Interconnection Application Fee</t>
  </si>
  <si>
    <t>All miscellaneous service revenues are assigned 100% to Distribution &amp; Customer due to the nature of the product/service.</t>
  </si>
  <si>
    <t>Represents income from 3rd party fees for lease applications.  Allocated based on direct assignment of rental income</t>
  </si>
  <si>
    <t>from property leases to the plant account identification of leased properties.</t>
  </si>
  <si>
    <t>Fees from "interval data request services" - special meter readings.</t>
  </si>
  <si>
    <t>Late Payment Fees in Connection with Electric Service - PORCB</t>
  </si>
  <si>
    <t xml:space="preserve">       Other </t>
  </si>
  <si>
    <t>Attachment No. 9</t>
  </si>
  <si>
    <t>Account 105 - Plant Held for Future Use</t>
  </si>
  <si>
    <t>Line
No.</t>
  </si>
  <si>
    <t>Location</t>
  </si>
  <si>
    <t>Planned In Service Date</t>
  </si>
  <si>
    <t>Planned Use</t>
  </si>
  <si>
    <t>Substation 345-138 kV</t>
  </si>
  <si>
    <t>Substation 345-138-34-12kV</t>
  </si>
  <si>
    <t>345-138 kV lines</t>
  </si>
  <si>
    <t>345 kV lines</t>
  </si>
  <si>
    <t>138 kV lines</t>
  </si>
  <si>
    <t>Eakin Creek TSS</t>
  </si>
  <si>
    <t>Substation 138 kV</t>
  </si>
  <si>
    <t>Substation 138-12 kV</t>
  </si>
  <si>
    <t>Various</t>
  </si>
  <si>
    <t>Rutland TDC</t>
  </si>
  <si>
    <t>Total Property Held for Future Use</t>
  </si>
  <si>
    <t>Sugar Grove TSS</t>
  </si>
  <si>
    <t>Account 165 - Prepayments</t>
  </si>
  <si>
    <t>Line</t>
  </si>
  <si>
    <t>FERC</t>
  </si>
  <si>
    <t>No.</t>
  </si>
  <si>
    <t>Account</t>
  </si>
  <si>
    <t>Subaccount Description</t>
  </si>
  <si>
    <t>Amount</t>
  </si>
  <si>
    <t>Prepayments</t>
  </si>
  <si>
    <t>Other Prepayments</t>
  </si>
  <si>
    <t>VEBA Health Insurance Trust</t>
  </si>
  <si>
    <t>Prepaid Rent</t>
  </si>
  <si>
    <t>Prepaid Software Fee &amp; License</t>
  </si>
  <si>
    <t>State Franchise Tax</t>
  </si>
  <si>
    <t>Postage</t>
  </si>
  <si>
    <t>Account 303 - Miscellaneous Intangible Plant</t>
  </si>
  <si>
    <t>Item</t>
  </si>
  <si>
    <t>Utility Account</t>
  </si>
  <si>
    <t>Gross Plant</t>
  </si>
  <si>
    <t>ComEd Website</t>
  </si>
  <si>
    <t>Account 397 - General Plant (Communications Equipment)</t>
  </si>
  <si>
    <t>Row Labels</t>
  </si>
  <si>
    <t>Sum of 
Activity Cost</t>
  </si>
  <si>
    <t>Primary Function:
T vs D
( T, D, or V )</t>
  </si>
  <si>
    <t>Transmission Dollars</t>
  </si>
  <si>
    <t>Distribution
Dollars</t>
  </si>
  <si>
    <t>T</t>
  </si>
  <si>
    <t>1000-NC-Field Building-135 S. La Salle St.-2Nd Sub-Basement</t>
  </si>
  <si>
    <t>D</t>
  </si>
  <si>
    <t>101-TSS-Itasca-E. S. Prospect Ave. Qtr Mi S. Thorndale</t>
  </si>
  <si>
    <t>102-TSS-Palatine-590 W. Colfax Ave.</t>
  </si>
  <si>
    <t>103-TSS-Lisle-S. S. Ogden Ave.  (Rte.34)  Qtr Mi.W. I-355</t>
  </si>
  <si>
    <t>104-TSS-Ford City-4443 W. 71St  St.</t>
  </si>
  <si>
    <t>105-TSS-Sheridan-3 Mi. W. Sheridan Rd.  S. N-41 Rd.</t>
  </si>
  <si>
    <t>106-TSS-Montgomery-W. S Rte. 31  Qtr Mi. S. Baseline Rd.</t>
  </si>
  <si>
    <t>107-TSS-Dixon-1119 W. River St.</t>
  </si>
  <si>
    <t>108-TSS-Lockport-Hemlock &amp; Hamerick</t>
  </si>
  <si>
    <t>109-TSS-Aptakisic-S. S Aptakisic Rd. E. S Rte.83</t>
  </si>
  <si>
    <t>110-TSS-Devon-4402 W. Devon</t>
  </si>
  <si>
    <t>11106-Line-Electric Junction-Waterman Tap to Glidden</t>
  </si>
  <si>
    <t>111-TSS-Electric Junction-Diehl Road &amp; E J &amp;E Rr</t>
  </si>
  <si>
    <t>112-TSS-Wilton Center-14040 Pauling Rd.</t>
  </si>
  <si>
    <t>113-TSS-Waterman-Rte. 23  4 Mi. N. Rte. 30</t>
  </si>
  <si>
    <t>114-TSS-Northwest-3501 N. California Ave.</t>
  </si>
  <si>
    <t>115-TSS-Bedford Park-5702 W. 73Rd St .</t>
  </si>
  <si>
    <t>116-TSS-Goodings Grove-14550 S. Bell Road</t>
  </si>
  <si>
    <t>117-TSS-Prospect Hts.-1458 Wheeling Rd.</t>
  </si>
  <si>
    <t>118-TSS-Wallace-617 W. 81St St.</t>
  </si>
  <si>
    <t>V</t>
  </si>
  <si>
    <t>119-TSS-Lancaster-1232 N. Henderson Rd.</t>
  </si>
  <si>
    <t>120-TSS-Lombard-1 N. 325 Swift Rd.</t>
  </si>
  <si>
    <t>121-TSS-Freeport-261 N. Adams Ave.</t>
  </si>
  <si>
    <t>1220-NC-I.B.M. Building-616 S.Michigan Ave.</t>
  </si>
  <si>
    <t>122-TSS-Belvidere-3656 U.S. Business 20</t>
  </si>
  <si>
    <t>123-TSS-Marengo-5150 Ritz Rd.</t>
  </si>
  <si>
    <t>124-TSS-Maryland-8979 W. Haldane Rd.</t>
  </si>
  <si>
    <t>125-TSS-Normandy-1190 E. Rte. 92</t>
  </si>
  <si>
    <t>126-TSS-State-14th &amp; State</t>
  </si>
  <si>
    <t>127-TSS-Matteson-219Th St.  E. Richton Rd.</t>
  </si>
  <si>
    <t>129-TSS-Niles-E. Milwaukee Rd. Rr  N. Gross PointRd.</t>
  </si>
  <si>
    <t>1309 Line Crawford to West Loop</t>
  </si>
  <si>
    <t>131-TSS-West Chicago-Qtr Mi. S. Hawthorne  1Bk E. Mcqueen</t>
  </si>
  <si>
    <t>132-TSS-Garden Plain-14448 Frog Pond Rd.</t>
  </si>
  <si>
    <t>133-TSS-Rock Falls-1703  Mc Niel Rd.</t>
  </si>
  <si>
    <t>134-TSS-Lagrange Park-E. S Barnsdale Ave.  Qtr Mi. N. 31St St.</t>
  </si>
  <si>
    <t>135-TSS-Elmhurst-1Mi. S. Grand Ave.  W. County LineRd.</t>
  </si>
  <si>
    <t>136-TSS-Burr Ridge-Qtr Mi. E. Madison St.. On 71St St.</t>
  </si>
  <si>
    <t>137-TSS-Washington Park-6220 S. Praire Ave.</t>
  </si>
  <si>
    <t>138-TSS-Silver Lake-Valley View  Rd. &amp; North Park Dr.</t>
  </si>
  <si>
    <t>139-TSS-Mendota-4334 E. 4Th St.</t>
  </si>
  <si>
    <t>140-TSS-Frankfort-330 Rte. 45</t>
  </si>
  <si>
    <t>141-TSS-Pleasant Valley-Rte 176 &amp; Rte 47-Dorr Twp-Mchenry Co</t>
  </si>
  <si>
    <t>142-TSS-Crete-Half Mi. W. Rte. 394  Qtr Mi. S. Faithhorn Rd.</t>
  </si>
  <si>
    <t>143-TSS-Wolfs Crossing-N. Wolfs Crossing  E. Car Rd.</t>
  </si>
  <si>
    <t>144-TSS-Wayne-N. S Stearns Rd.  1 Mi. W. Rt 59</t>
  </si>
  <si>
    <t>145-TSS-York Center-S. S Butterfield Rd.  Qtr Mi. W. Meyer Rd.</t>
  </si>
  <si>
    <t>146-TSS-Sandwich-Somonauk Rd.  2 Mi. Nw Sandwich</t>
  </si>
  <si>
    <t>14818-Line-West-Loop-Substation-to-Diversey-Substation</t>
  </si>
  <si>
    <t>148-TSS-GooseIsland-WestLoop</t>
  </si>
  <si>
    <t>149-TSS-Wilmington-23600 Coal City Rd.</t>
  </si>
  <si>
    <t>15003-Line-Calumet-Roseland</t>
  </si>
  <si>
    <t>150-TSS-Barrington Hills-Spring Creek Rd &amp; Ce Co Row</t>
  </si>
  <si>
    <t>150-TSS-Calumet-3200 E. 100Th St</t>
  </si>
  <si>
    <t>151-TSS-Woodstock-Drury Lane Rd.  E. Dean St. &amp; Rte.14</t>
  </si>
  <si>
    <t>152-TSS-Busse-1650 Dempster  St.</t>
  </si>
  <si>
    <t>153-TSS-Taylor-309 W. Taylor</t>
  </si>
  <si>
    <t>154-TSS-Libertyville-S. S Casey Rd.  W. Rte.21 Milwaukee</t>
  </si>
  <si>
    <t>155-TSS-Nelson-120 W.S. Rte. 30</t>
  </si>
  <si>
    <t>156-TSS-Cherry Valley  138 Kv-4502 S.Perryville Rd.</t>
  </si>
  <si>
    <t>156-TSS-Cherry Valley 345 Kv-4502 S.Perryville Rd.</t>
  </si>
  <si>
    <t>157-TSS-Kankakee-W/Ic Rr  S. Kennington Ave.  Half Mi. S Rte. 115</t>
  </si>
  <si>
    <t>159-TSS-Northbrook-1440 Skokie Blvd.</t>
  </si>
  <si>
    <t>160-TSS-Alpine-988 Easton Pkwy. (Off Private Drive)</t>
  </si>
  <si>
    <t>162-TSS-Pierpont-1037 Pierpont Ave.</t>
  </si>
  <si>
    <t>163-TSS-Roscoe Bert-3708 Huffman Blvd.</t>
  </si>
  <si>
    <t>164-TSS-Sand Park-5900 Material Ave.</t>
  </si>
  <si>
    <t>165-TSS-Fordham-501 South First St.</t>
  </si>
  <si>
    <t>166-TSS-Leighton-Qtr Mi. W. Butterfield Rd.  Qtr Mi.N. Rte. 60</t>
  </si>
  <si>
    <t>167-TSS-Plano-S. S Corneils Rd.  3Qtr Mi. W. Rte.47</t>
  </si>
  <si>
    <t>169-TSS-1649 Steward Rd-Alto Township  McGirr Rd Lee County</t>
  </si>
  <si>
    <t>170-TSS-Harbor-9367 S.  Harbor Ave.</t>
  </si>
  <si>
    <t>171-TSS-Wempletown-7625 Trask Bridge Rd.</t>
  </si>
  <si>
    <t>172-TSS-Golf Mill-Golf Rd.  Qtr Mi. W. Washington St.</t>
  </si>
  <si>
    <t>174-TSS-University-740 E. 50Th St.</t>
  </si>
  <si>
    <t>176-TSS-Stillman Valley-6623 East Hales Corner Rd.</t>
  </si>
  <si>
    <t>17723-Line-ILL-IND State Line-Taylor-Burnham-Garfield</t>
  </si>
  <si>
    <t>177-TSS-Burnham-W. Burnham Ave.  N. B&amp;O Rr</t>
  </si>
  <si>
    <t>180-TSS-Lena-4190 Illinois Rte. 73</t>
  </si>
  <si>
    <t>182-TSS-Minonk-2300 N.  W. 139</t>
  </si>
  <si>
    <t>185-TSS-Tollway-West of Beverly Rd North of I-90</t>
  </si>
  <si>
    <t>186-TSS-Steward-Alto Twp-Lee County Ill.</t>
  </si>
  <si>
    <t>192-TSS-Ridgeland-4300 S. Ridgeland Ave.</t>
  </si>
  <si>
    <t>193-TSS-Mchenry-Lillian St. Qtr Mi. W. Rte. 31</t>
  </si>
  <si>
    <t>194-TSS-Sabrooke-123 Energy Avenue</t>
  </si>
  <si>
    <t>196A-TSS-Blackstone-30th Road</t>
  </si>
  <si>
    <t>197-TSS-Grenshaw</t>
  </si>
  <si>
    <t>198-TSS-Des Plaines-1705  Pratt Ave.</t>
  </si>
  <si>
    <t>204-TDC-Old Elm-Old Mill Rd. &amp; Skokie Hwy.</t>
  </si>
  <si>
    <t>205-TDC-Wheeling-Mc Henry  Rd. Qtr Mi. N. Dundee Rd.</t>
  </si>
  <si>
    <t>206-TDC-Rolling Meadows-1901 Golf Rd.</t>
  </si>
  <si>
    <t>207-TDC-Tonne-Tonne Rd. &amp; North Parkway</t>
  </si>
  <si>
    <t>212-TDC-Northbrook-1200 Skokie Blvd.</t>
  </si>
  <si>
    <t>213-TDC-Deerfield-S. S County Line Rd.  W. Waukegan Rd.</t>
  </si>
  <si>
    <t>214-TDC-Hoffman Estates-2480 Pembroke</t>
  </si>
  <si>
    <t>216-TDC-Mount Prospect-1780 E. Kensington Rd.</t>
  </si>
  <si>
    <t>217-TDC-Prospect Hts-50 E. Palatine Rd.</t>
  </si>
  <si>
    <t>221-TDC-North Huntley-North Huntley</t>
  </si>
  <si>
    <t>2223-Line-Zion-Libertyville</t>
  </si>
  <si>
    <t>222-TDC-Lake Bluff-Rt.176 &amp; Green Bay Rd.</t>
  </si>
  <si>
    <t>225-TDC-Landmeier-300 Bonnie Ln.</t>
  </si>
  <si>
    <t>228-TDC-Wilson Rd-E. Wilson Rd.   S. S Rte. 120</t>
  </si>
  <si>
    <t>230-TDC-Antioch-41133 N. Hwy. 83</t>
  </si>
  <si>
    <t>233-TDC-Barrington-La Verne St Half  Bl. E. Raymond Ave.</t>
  </si>
  <si>
    <t>234-DSS-Lakehurst-Apple Ave. &amp; C.E.Co. Row</t>
  </si>
  <si>
    <t>234-TDC-Lakehurst-Apple Ave.  &amp; C.E.Co. Row</t>
  </si>
  <si>
    <t>235-TDC-Poplar Creek-5401 Blue Stream Blvd.</t>
  </si>
  <si>
    <t>237-TDC-Buffalo Grove-Busch Rd. &amp; Soo Line Rr</t>
  </si>
  <si>
    <t>240-TDC-Cary-229 Jandkus Rd</t>
  </si>
  <si>
    <t>248-TDC-Lake Zurich-Lake Zurich</t>
  </si>
  <si>
    <t>249-DSS-Wilmette-1220 Washington Court</t>
  </si>
  <si>
    <t>250-TDC-Barrington Hills-Spring Creek Rd. &amp; C.E. Co. Row</t>
  </si>
  <si>
    <t>251-TDC-Round Lake Beach-1667-N-Route 83</t>
  </si>
  <si>
    <t>253-TDC-Schaumburg-Wiley Rd. &amp; Nw Toll Road</t>
  </si>
  <si>
    <t>258-TDC-Elmwood-3622 Lake Ave.</t>
  </si>
  <si>
    <t>260-TDC-Dundee-Qrt. Mi. S.Dundee Rd. &amp; Penny Rd.</t>
  </si>
  <si>
    <t>268-TDC-Arlington Hts.-2300 Arlington Hts. Rd.</t>
  </si>
  <si>
    <t>280-DSS-Lake Bluff-Rt. 176 &amp; Greenbay Rd.</t>
  </si>
  <si>
    <t>282-TDC-Zion</t>
  </si>
  <si>
    <t>294-TDC-Gurnee-S. Rte. 132  W. Hunt Club Rd.</t>
  </si>
  <si>
    <t>30-TSS-Columbus Park-1010 S. Laramie</t>
  </si>
  <si>
    <t>311-DSS-Mendota-701 Pearl St.</t>
  </si>
  <si>
    <t>312-DSS-Steward-1698 Steward Rd.</t>
  </si>
  <si>
    <t>314-DSS-Sandwich-735 E. Center St.</t>
  </si>
  <si>
    <t>316-DSS-Sycamore-385 South Ave.</t>
  </si>
  <si>
    <t>317-TDC-Dixon-1321 West River St.</t>
  </si>
  <si>
    <t>318-DSS-Harvard-Harvard</t>
  </si>
  <si>
    <t>31-TSS-Galewood-2350 N. Narragansett</t>
  </si>
  <si>
    <t>32-TSS-Hanson Park-5113 W. Grand Ave.</t>
  </si>
  <si>
    <t>33-TSS-Hayford-7501 S. Lawndale</t>
  </si>
  <si>
    <t>34-TSS-Kingsbury-370 W. Grand Ave .</t>
  </si>
  <si>
    <t>35-TSS-Lakeview-1141 W. Diversey</t>
  </si>
  <si>
    <t>370-TDC-Eleroy-691 South Van Brocklin Rd.</t>
  </si>
  <si>
    <t>372-TDC-Sterling-3913 River Rd. (23Rd St.)</t>
  </si>
  <si>
    <t>375-TDC-West Dekalb-Twombley Rd.   1 Mi. W. Annie Glidden Rd.</t>
  </si>
  <si>
    <t>37-TSS-Natoma-6600 W. Grand Ave</t>
  </si>
  <si>
    <t>380-TDC-Charles-2780 Charles St.</t>
  </si>
  <si>
    <t>385-TDC-Fifteenth Street-2235 15Th St.</t>
  </si>
  <si>
    <t>386-TDC-Pecatonica-6003 N.Pecatonica Rd.</t>
  </si>
  <si>
    <t>387-TDC-Blackhawk-2413 Blackhawk Rd. (New Milford)</t>
  </si>
  <si>
    <t>38-TSS-Humbolt Park-2413 W. Thomas St.</t>
  </si>
  <si>
    <t>390-TDC-South Pecatonica-East side Conger Rd. 1/2 mile North Rt. 20-Pecatonica Twp.-Winnebago County</t>
  </si>
  <si>
    <t>391-TDC-Argyle (Belvidere &amp; IL 173)</t>
  </si>
  <si>
    <t>39-TSS-Portage-4540 W.Waveland Ave.</t>
  </si>
  <si>
    <t>406-TDC-New Lenox-E Schoolhouse Rd N EJ&amp;E RR.</t>
  </si>
  <si>
    <t>409-TDC-20141 Patterson-Joliet</t>
  </si>
  <si>
    <t>40-TSS-Diversey-2739 N. Clybourn</t>
  </si>
  <si>
    <t>411-TDC-Romeoville-511 Romeo Rd.</t>
  </si>
  <si>
    <t>414-TDC-Roberts Road-103Rd St .  Qtr Mi. W. Harlem Ave.</t>
  </si>
  <si>
    <t>416-TDC-Bell Road-13015 W.143Rd St.</t>
  </si>
  <si>
    <t>419-TDC-Tinley Park-82Nd Ave. &amp;  159Th St.</t>
  </si>
  <si>
    <t>41-TSS-Roseland-10847 S. Michigan Ave.</t>
  </si>
  <si>
    <t>422-DSS-Morris-516 W. Jefferson</t>
  </si>
  <si>
    <t>42-TSS-Round Lake-S/Rte. 134 E/Fairfield Rd.</t>
  </si>
  <si>
    <t>431-TDC-Shorewood</t>
  </si>
  <si>
    <t>433-TDC-Morris-2555 E.US Route 6</t>
  </si>
  <si>
    <t>435-TDC-Country Club Hills-S. S 183Rd St.  Qtr Mi. W. Cicero</t>
  </si>
  <si>
    <t>436-TDC-Hillcrest-2001 W. Theodore St.</t>
  </si>
  <si>
    <t>439-TDC-Rockdale-1951 W. Moen Ave.</t>
  </si>
  <si>
    <t>43-TSS-Wildwood-49 E. 127Th St .</t>
  </si>
  <si>
    <t>440-TDC-Palos Twp-78Th Ave.  S. 127Th St.</t>
  </si>
  <si>
    <t>443-TDC-Harvey-161St &amp; Lathrop</t>
  </si>
  <si>
    <t>444-TDC-Minooka-26759 W. EAMES ST.</t>
  </si>
  <si>
    <t>446-TDC-Lansing-Thornton-Lansing Rd.  Half Mi W. Torrence</t>
  </si>
  <si>
    <t>447-TDC-Sandridge-16900 Exchange St.</t>
  </si>
  <si>
    <t>450-DSS-Joliet-1021 E. Washington St.</t>
  </si>
  <si>
    <t>451-TDC-Mokena-191St. &amp; Lagrange Rd.</t>
  </si>
  <si>
    <t>452-TDC-Glenwood-195Th St. Half Mi. Eglenwood-Chicago Hts. Rd.</t>
  </si>
  <si>
    <t>453-TDC-Woodhill-Rte. 50  Half Mi. S. Cicero Ave.</t>
  </si>
  <si>
    <t>454-TDC-Plainfield-602 W. 143Rd St. (Half Mi. W. Rte.59)</t>
  </si>
  <si>
    <t>456-TDC-Joliet Central-99 E.Jackson St.</t>
  </si>
  <si>
    <t>457-TDC-Park Forest-Dogwood St. E. Western Ave.</t>
  </si>
  <si>
    <t>458-TDC-Green Lake-159Th St.  Half Mi.  E. Torrence Ave</t>
  </si>
  <si>
    <t>459-DSS-Vollmer Road-Vollmer Rd.  1 Mi. E Kedzie</t>
  </si>
  <si>
    <t>45-TSS-Jefferson St-828 S. Jefferson St.</t>
  </si>
  <si>
    <t>460-DSS-Harvey-15739 West Ave.</t>
  </si>
  <si>
    <t>461-TDC-Crestwood-N. Midlothian Turnpike  Qtr Mi. E.Cicero</t>
  </si>
  <si>
    <t>462-DSS-Dwight-108 W. South St.</t>
  </si>
  <si>
    <t>465-TDC-South Holland-Waterman Ave.  S. Sibley Blvd.</t>
  </si>
  <si>
    <t>469-TDC-Evergreen Park-S. 91St St. &amp; Homan Ave.</t>
  </si>
  <si>
    <t>46-TSS-Des Plaines-1101 Seegar Rd.</t>
  </si>
  <si>
    <t>46-TSS-Des Plaines-1101 Seeger Rd.</t>
  </si>
  <si>
    <t>470-TDC-Orland-East Rte 45 1/4 mile N Southwest Hwy ComEd ROW</t>
  </si>
  <si>
    <t>471-DSS-Pontiac-Aurora Ave. &amp; I C G  Rr</t>
  </si>
  <si>
    <t>474-TDC-Briggs-1921 S Briggs St.</t>
  </si>
  <si>
    <t>475-DSS-Kankakee-147 W. Water St.</t>
  </si>
  <si>
    <t>47-TSS-Evanston-1712 Emerson St..</t>
  </si>
  <si>
    <t>487-TDC-Archer-Archer Ave. &amp; State St.</t>
  </si>
  <si>
    <t>48-TSS-Highland Park-Park Ave. &amp; Rte. 41</t>
  </si>
  <si>
    <t>492-DSS-Lemont-Main St.  1 Block S Lockport St.</t>
  </si>
  <si>
    <t>49-TSS-Plymouth Court-521 S. Plymouth Ct.</t>
  </si>
  <si>
    <t>501-DSS-Elmhurst-E  Cherry    N Vallette St.</t>
  </si>
  <si>
    <t>505-TDC-Oak Park-E. S North Blvd.   E. Euclid Ave.</t>
  </si>
  <si>
    <t>50-TSS-Rockwell-560 N. Rockwell St.</t>
  </si>
  <si>
    <t>510-TDC-West Rutland, 18N 177th Sandwald Rd</t>
  </si>
  <si>
    <t>513-DSS-Aurora-60 Stone Ave.</t>
  </si>
  <si>
    <t>514-DSS-Glen Ellyn-260 Pennsylvania Ave.</t>
  </si>
  <si>
    <t>51-TSS-Mc Cook-Se Corner Joliet Rd. &amp; Lawndale Ave.</t>
  </si>
  <si>
    <t>521-TDC-ComEd R.O.W. and Cannonball Trail</t>
  </si>
  <si>
    <t>527-TDC-Plano West</t>
  </si>
  <si>
    <t>52-TSS-Hawthorne-4928 W. 28Th St.</t>
  </si>
  <si>
    <t>530-DSS-La Grange-225 Tilden Ave</t>
  </si>
  <si>
    <t>531-TDC-Bridgeview-Sw Corner 83Rd St. &amp; Beloit</t>
  </si>
  <si>
    <t>539-TDC-Warrenville-Weisbrook Rd. &amp; Leabrook</t>
  </si>
  <si>
    <t>549-TDC-Berkeley-Rear Of 5744 Mc Dermott Dr.</t>
  </si>
  <si>
    <t>54-TSS-Clybourn-1135 W.  Wisconsin St.</t>
  </si>
  <si>
    <t>550-TDC-Clearing-66Th Pl. &amp; Melvina</t>
  </si>
  <si>
    <t>552-TDC-Addison-W. S Westgate Ave.  S. Factory Rd.On Row</t>
  </si>
  <si>
    <t>553-DSS-Hinsdale-Park Ave &amp; N C B &amp; Q Rr</t>
  </si>
  <si>
    <t>555-TDC-Glen Ellyn-N. S Roosevelt Rd.  W. S I-355  AtRow</t>
  </si>
  <si>
    <t>556-TDC-Berwyn-6429 Stanley Ave.</t>
  </si>
  <si>
    <t>557-TDC-Butterfield-E. Rte. 53  N. Butterfield Rd. On Row</t>
  </si>
  <si>
    <t>558-DSS-Westmont-Cass &amp; Melrose Avs.</t>
  </si>
  <si>
    <t>559-TDC-Woodridge-E/ Rte 53   S/ 71St On Row</t>
  </si>
  <si>
    <t>55-TSS-Hegewich-128Th St. &amp; Carondolet Ave.</t>
  </si>
  <si>
    <t>5601-NC-O'Hare Airport-O'Hare Airport-Building 2A Vault4A</t>
  </si>
  <si>
    <t>5602-NC-O'Hare Airport-O'Hare Airport-Building 2B Vault4B</t>
  </si>
  <si>
    <t>5603-NC-O'Hare Airport-O'Hare Airport-Building 5 Vault 5</t>
  </si>
  <si>
    <t>5604-NC-O'Hare Airport-O'Hare Airport-Building 3B Vault8B</t>
  </si>
  <si>
    <t>5605-NC-O'Hare Airport-O'Hare Airport-Terminal #3</t>
  </si>
  <si>
    <t>5606-NC-O'Hare Airport-O'Hare Airport Amer. Airlines Term.</t>
  </si>
  <si>
    <t>5606-NC-O'Hare Airport-O'Hare Airport-Terminal #3</t>
  </si>
  <si>
    <t>5607-NC-O'Hare Airport-O'Hare Airport Amer. Airlines Term.</t>
  </si>
  <si>
    <t>5608-NC-O'Hare Airport-O'Hare Airport Amer. Airlines Term.</t>
  </si>
  <si>
    <t>5609-NC-O'Hare Airport-O'Hare Airport-Delta-Ozark-NorthCentral Air</t>
  </si>
  <si>
    <t>560-TDC-Grace-W. S Grace St. S. Factory Rd.</t>
  </si>
  <si>
    <t>5610-NC-O'Hare Airport-O'Hare Airport-Parking Garage</t>
  </si>
  <si>
    <t>5611-NC-O'Hare Airport-O'Hare Airport-Parking Garage</t>
  </si>
  <si>
    <t>5612-NC-O'Hare Airport-O'Hare Airport-Delta Term. Building</t>
  </si>
  <si>
    <t>5614-NC-O'Hare Airport-O'Hare Airport-American AirlinesTerm.</t>
  </si>
  <si>
    <t>5615-NC-O'Hare Airport-O'Hare Airport-American AirlinesTerm.</t>
  </si>
  <si>
    <t>5616-NC-O'Hare Airport-O'Hare Airport-United Terminal  #1</t>
  </si>
  <si>
    <t>5617-NC-O'Hare Airport-O'Hare Airport-United Terminal  #1</t>
  </si>
  <si>
    <t>5618-NC-O'Hare Airport-O'Hare Airport-United Terminal  #1</t>
  </si>
  <si>
    <t>5619-NC-O'Hare Airport-O'Hare Airport-United Terminal  #1</t>
  </si>
  <si>
    <t>561-TDC-Bolingbrook-701 Boughton Rd.</t>
  </si>
  <si>
    <t>5620-NC-O'Hare Airport-O'Hare Airport-United Terminal  #1</t>
  </si>
  <si>
    <t>5621-NC-O'Hare Airport-O'Hare Airport-United Terminal  #1</t>
  </si>
  <si>
    <t>5622-NC-O'Hare Airport-O'Hare Airport-United Terminal  #1</t>
  </si>
  <si>
    <t>5623-NC-O'Hare Airport-O'Hare Airport-United Terminal  #1</t>
  </si>
  <si>
    <t>5624-NC-O'Hare Airport-O'Hare Airport-United Terminal  #1</t>
  </si>
  <si>
    <t>5625-NC-O'Hare Airport-O'Hare Airport-United Terminal  #1</t>
  </si>
  <si>
    <t>5626-NC-O'Hare Airport-O'Hare Airport-United Terminal  #1</t>
  </si>
  <si>
    <t>5627-NC-O'Hare Airport-O'Hare Airport-United Terminal  #1</t>
  </si>
  <si>
    <t>5628-NC-O'Hare Airport-O'Hare Airport-United Terminal  #1</t>
  </si>
  <si>
    <t>5629-NC-O'Hare Airport-O'Hare Airport-United Terminal  #1</t>
  </si>
  <si>
    <t>562-TDC-Glendale Hts.-E. Bloomingdale Rd.   N.  I.C.Rr</t>
  </si>
  <si>
    <t>5630-NC-O'Hare Airport-O'Hare Airport-United Terminal  #1</t>
  </si>
  <si>
    <t>5631-NC-O'Hare Airport-O'Hare Airport-United Terminal  #1</t>
  </si>
  <si>
    <t>5632-NC-O'Hare Airport-O'Hare Airport-New Internatl Terminal</t>
  </si>
  <si>
    <t>5633-NC-O'Hare Airport-O'Hare Airport-New Internatl Terminal</t>
  </si>
  <si>
    <t>5634-NC-O'Hare Airport-O'Hare Airport-New Internatl Terminal</t>
  </si>
  <si>
    <t>5635-NC-O'Hare Airport-O'Hare Airport-New Internatl Terminal</t>
  </si>
  <si>
    <t>5639-NC-O'hare Airport-Terminal 2-Concourse E/F</t>
  </si>
  <si>
    <t>563-TDC-Hanover Twp.-E. S Lovell Rd.  N. Rte. 20 On Row</t>
  </si>
  <si>
    <t>565-TDC-Nordic-Lake St. &amp; Rte.53   On Row</t>
  </si>
  <si>
    <t>566-TDC-Oakbrook-N. 22Nd St.  N. End Of Enterprise Dr.</t>
  </si>
  <si>
    <t>568-TDC-Church Road-Half Mi. N. Lake St.  W. S Chruch Rd.</t>
  </si>
  <si>
    <t>569-TDC-Suger Grove-Bliss Rd.   2Mi. N. Us 30</t>
  </si>
  <si>
    <t>56-TSS-North Aurora-N. S Indianian Trail Rd. 1 Bl. E.Rte. 25</t>
  </si>
  <si>
    <t>570-TDC-Elgin-W. Fox River  N. Standish Rd.</t>
  </si>
  <si>
    <t>572-TDC-Gilberts-Mason Rd.  3 Qtr Mi. W. Randall Rd.</t>
  </si>
  <si>
    <t>574-TDC-Bartlett-S. Lake  W. Church Rd.</t>
  </si>
  <si>
    <t>577-TDC-South  Elgin-I.C. Railroad At Umdenstock Rd</t>
  </si>
  <si>
    <t>57-TSS-Forest Park-769 Des Plaines Ave.</t>
  </si>
  <si>
    <t>580-TDC-Downers Grove-Qtr Mi. S. 75Th St.  W. S Manning Rd.</t>
  </si>
  <si>
    <t>581-TDC-Frontenac-N. Rte.34  E. Eola Rd. On Row</t>
  </si>
  <si>
    <t>58-TSS-Grand</t>
  </si>
  <si>
    <t>593-TDC-Willow Springs-83Rd St. &amp; German Church Rds.</t>
  </si>
  <si>
    <t>595-TDC-Pleasant Hill-E. S Pleasant Hill Rd.   S. St. Charles Rd.</t>
  </si>
  <si>
    <t>59-TSS-Cicero-5210 W. Cermak Rd.</t>
  </si>
  <si>
    <t>603-DSS-Lawrence-4836 N. Pulaski</t>
  </si>
  <si>
    <t>60-TSS-Alsip-112Th St. &amp; Lamon</t>
  </si>
  <si>
    <t>614-NC-Chicago Civic Center-Vault 1-66 W. Washington St.</t>
  </si>
  <si>
    <t>61-TSS-Streator-300 W. Cedar</t>
  </si>
  <si>
    <t>626-DSS-School-6405 W. School St.</t>
  </si>
  <si>
    <t>62-TSS-Manville-Manville</t>
  </si>
  <si>
    <t>63-TSS-Sawyer-4860 S. St. Louis St.</t>
  </si>
  <si>
    <t>648-TDC-Norridge-8220 W. Montrose</t>
  </si>
  <si>
    <t>64-TSS-Bellwood-Butterfield Road &amp;  Eastern Ave.</t>
  </si>
  <si>
    <t>65-TSS-Ohio-369 W. Ohio  St..</t>
  </si>
  <si>
    <t>666-DSS-Center-446 W. Armitage</t>
  </si>
  <si>
    <t>66-TSS-East Frankfort-21851 S. Pfeifer Rd.</t>
  </si>
  <si>
    <t>674-DSS-Irving Park-4664 W. Irving Park</t>
  </si>
  <si>
    <t>679-DSS-Besley-1814 N. Elston</t>
  </si>
  <si>
    <t>67-TSS-Congress-2557 W. Congress Pk. Wy.</t>
  </si>
  <si>
    <t>687-DSS-Norwood Park-5837 N. Nagle Ave.</t>
  </si>
  <si>
    <t>68-TSS-La Salle-707 S La Salle St.</t>
  </si>
  <si>
    <t>691-DSS-Waveland-1838 W. Waveland</t>
  </si>
  <si>
    <t>69-TSS-North Chicago-22Nd St.   E/Rte.41</t>
  </si>
  <si>
    <t>7073-NC-Standard Oil Building-200 E. Randolph St.</t>
  </si>
  <si>
    <t>70-TSS-Bradley-Armour Rd. &amp; I.C.G. Rr.</t>
  </si>
  <si>
    <t>714-TDC-Medical Center-1943 W. Harrison St.</t>
  </si>
  <si>
    <t>71-TSS-Higgins-5432 N. Harlem Ave.</t>
  </si>
  <si>
    <t>72-TSS-Goose Lake-Half Mi. Ne Collins Rd.  On DresdenRd.</t>
  </si>
  <si>
    <t>73-TSS-Chicago Hts.-Joe Orr Rd. Half Mi. E. State St.</t>
  </si>
  <si>
    <t>741-DSS-Pershing Road-3858 S. Lowe Ave.</t>
  </si>
  <si>
    <t>745-TDC-I.C. Air Rights-304 E Lake St.</t>
  </si>
  <si>
    <t>74-TSS-Kewanee-Us Rte. 34   2 Half Mi. Ne. Kewanee</t>
  </si>
  <si>
    <t>750-DSS-Cragin-4243 W. Grand Ave.</t>
  </si>
  <si>
    <t>75-TSS-Crystal Lake-N. S. Rte. 176 1Mi W. Rte.31</t>
  </si>
  <si>
    <t>75-TSS-Crystal Lake-Walkup Ave &amp; C&amp;Nw Rr</t>
  </si>
  <si>
    <t>761-DSS-Wendell-360 Wendell St.</t>
  </si>
  <si>
    <t>76-TSS-Blue Island-Thornton Rd. &amp; Wood St.</t>
  </si>
  <si>
    <t>77-TSS-Mazon-960 N.Rte. 47</t>
  </si>
  <si>
    <t>784-TDC-Sears Tower-233 S. Wacker</t>
  </si>
  <si>
    <t>785-TDC-Ontario-56 W.Ontario St.</t>
  </si>
  <si>
    <t>78-TSS-Franklin Park-Anderson Pl.  2 Bl. W. Manheim Rd.</t>
  </si>
  <si>
    <t>793-DSS-Laramie-909 N. Laramie Ave.</t>
  </si>
  <si>
    <t>798-DSS-Carroll-1708 W. Carroll</t>
  </si>
  <si>
    <t>79-TSS-Spaulding-N Spaulding Rd.  Qtr Mi. E GiffordRd.</t>
  </si>
  <si>
    <t>802-DSS-Ford City-4601 W. 71St St.</t>
  </si>
  <si>
    <t>80-TSS-Pontiac Midpoint-3 Mi. S. Pontiac At Wabash</t>
  </si>
  <si>
    <t>814-TDC-Damen-2141 W. 79Th Pl.</t>
  </si>
  <si>
    <t>8211-Line-Crosby-Ontario</t>
  </si>
  <si>
    <t>8213-Line-Crosby-Ontario</t>
  </si>
  <si>
    <t>821-DSS-Marquette Park-6541 S. Kedzie</t>
  </si>
  <si>
    <t>82-TSS-Crosby-1180 N. Crosby</t>
  </si>
  <si>
    <t>834-DSS-Grand Crossing-7675 S. Chicago Ave.</t>
  </si>
  <si>
    <t>83-TSS-Glidden-1827 Pleasant St.</t>
  </si>
  <si>
    <t>840-TDC-Quarry-2501 S. Senour St.</t>
  </si>
  <si>
    <t>84-TSS-Rosehill-5801 N. Ravenswood Ave</t>
  </si>
  <si>
    <t>851-DSS-Washtenaw-4722 S. Washtenaw Ave.</t>
  </si>
  <si>
    <t>853-DSS-Sixty-Second Street-810 E. 62Nd St.</t>
  </si>
  <si>
    <t>855-DSS-Windsor Park-2709 E. 76Th Pl.</t>
  </si>
  <si>
    <t>85-TSS-Skokie-Mc Cormick Blvd. &amp;  Oakton St.</t>
  </si>
  <si>
    <t>860-DSS-Hyde Park-820 E. 50Th Pl.</t>
  </si>
  <si>
    <t>86-TSS-Davis Creek-3Mi. N.Bourbonnais 1-Half Mi. W. 600N Rd.</t>
  </si>
  <si>
    <t>871-DSS-Fifty-Sixth Street-5549 S. Lowe Ave.</t>
  </si>
  <si>
    <t>872-TDC-Pullman-739 W 119th st</t>
  </si>
  <si>
    <t>875-DSS-Throop-6909 S. Throop St.</t>
  </si>
  <si>
    <t>87-TSS-Dearborn-121 N. Dearborn St.</t>
  </si>
  <si>
    <t>884-DSS-Prairie-4716 S. Prairie Ave.</t>
  </si>
  <si>
    <t>88-TSS-Skokie-5100 Church St</t>
  </si>
  <si>
    <t>894-DSS-Harper-5611 S. Harper Ave.</t>
  </si>
  <si>
    <t>895-DSS-Marshfield-5125 S. Marshfield</t>
  </si>
  <si>
    <t>896-DSS-One Hundred &amp; Eleventh St.-2501 W. 111Th St.</t>
  </si>
  <si>
    <t>89-TSS-Beverly-1236 W. 105Th St.</t>
  </si>
  <si>
    <t>9000-NC-Prudential Ins Co-2Nd Basem-140 E. Randolph St.</t>
  </si>
  <si>
    <t>9001-NC-Prudential Ins Co-1St Fl-140 E. Randolph St.</t>
  </si>
  <si>
    <t>900-TSS-Elwood  24553 S. Patterson Rd. Elwood, Ill.</t>
  </si>
  <si>
    <t>90-TSS-Dekoven</t>
  </si>
  <si>
    <t>932-TSS-Rocky Road Power Plant, 1221 Power Dr. East Dundee, Il.</t>
  </si>
  <si>
    <t>935-TSS-Kendall Energy Center-1300 N County Line Rd-2 miles east Ridge Rd</t>
  </si>
  <si>
    <t>93-TSS-Loretto</t>
  </si>
  <si>
    <t>940-TSS-Cordova-24712 192nd Avenue North 2m S/E of Quad Cities Station</t>
  </si>
  <si>
    <t>945-NC-Insurance Exchange Bldg-157-185 W. Jackson Blvd.</t>
  </si>
  <si>
    <t>945-TSS-Crete Energy Center-25300 Hartmann Drive, Crete Illinois Burville Rd &amp; Rt1</t>
  </si>
  <si>
    <t>955-TSS-River Energy Center 11503 S. Torrence Ave, Chicago, Il</t>
  </si>
  <si>
    <t>970-TSS-University Park North Energy Center</t>
  </si>
  <si>
    <t>974-TSS-Zion Energy Center 5740 State Route 173</t>
  </si>
  <si>
    <t>979-TSS-Mendota Hills, LLC</t>
  </si>
  <si>
    <t>981-TSS-ComEd Switch Yard 8545 Wyanet-Walnut Road</t>
  </si>
  <si>
    <t>A12-DSS-Libertyville-4Th St. &amp; Park Ave.</t>
  </si>
  <si>
    <t>A15-DSS-Zion-S Shiloh &amp; E Deborah</t>
  </si>
  <si>
    <t>A27-DSS-Wadsworth-N  Wadsworth Rd.   Mi. E Delaney Rd.</t>
  </si>
  <si>
    <t>A31-DSS-Fox Lake-Washington Ave.  S Grand Ave. (Rt.132)</t>
  </si>
  <si>
    <t>A35-DSS-Mundelein-S W Corner Of Division St.&amp; ArcherAve.</t>
  </si>
  <si>
    <t>A41-DSS-Waukegan-Water &amp; Duggan Sts.</t>
  </si>
  <si>
    <t>A428-ESS-Veterns Administration-Ray St.    S Rt. 137</t>
  </si>
  <si>
    <t>A43-DSS-Waukegan-Pine St.  N Grand Ave.</t>
  </si>
  <si>
    <t>A450-ESS-Great Lakes Training Center-1St. Gate E. Rt. 41   S Buckley Rd.</t>
  </si>
  <si>
    <t>A47-DSS-Lake Villa-Grand Ave. &amp; Soo Line Rr</t>
  </si>
  <si>
    <t>A49-DSS-Waukegan-Grand Ave. Qtr Mi. E. Rt. 131</t>
  </si>
  <si>
    <t>A50-DSS-Gages Lake-Rt. 45 &amp; Gages Lake Rd.</t>
  </si>
  <si>
    <t>A56-DSS-Waukegan-Gladstone Ave.   W Jackson St.</t>
  </si>
  <si>
    <t>A57-DSS-Beach-Wadsworth Rd.   1-2 Mi. E. Lewis</t>
  </si>
  <si>
    <t>A61-DSS-Waukegan-W Lewis Half Mi.  N Glen Flora</t>
  </si>
  <si>
    <t>A63-DSS-Waukegan-12Th St. &amp; Greenfield Ave.</t>
  </si>
  <si>
    <t>A64-DSS-Libertyville-Garfield St. &amp; Park Ave. (S. Rt. 176)</t>
  </si>
  <si>
    <t>A65-DSS-Waukegan-Sheridan Rd.   S Greenwood</t>
  </si>
  <si>
    <t>A67-DSS-Roundout-Rte. 176 W Mlwke Rr (Qtr Mi. E Bradley)</t>
  </si>
  <si>
    <t>A68-DSS-Waukegan-E Butrick St.   Qtr Mi S York Hse Rd.</t>
  </si>
  <si>
    <t>A70-DSS-Waukegan-S Blanchard Rd.  Qtr Mi. E DelaneyRd.</t>
  </si>
  <si>
    <t>A71-DSS-Grass Lake-E Rte. 59    N Towline Rd.</t>
  </si>
  <si>
    <t>A81-DSS-Great Lakes</t>
  </si>
  <si>
    <t>A82-DSS-Zion-Lewis Ave.   Qtr Mi. N Rt. 173</t>
  </si>
  <si>
    <t>A87-DSS-Grayslake-Washington &amp; Lake Ave.</t>
  </si>
  <si>
    <t>A91-DSS-Zion-Rte.173 At C N S &amp; M Row</t>
  </si>
  <si>
    <t>A92-DSS-Warren Township-Belvidere &amp; Melody Rd. (N. Lakehurst Mall)</t>
  </si>
  <si>
    <t>A94-DSS-Druce Lake-Rte. 45 On Ceco Row   Rte. 132</t>
  </si>
  <si>
    <t>B10-DSS-Harvard-205 Airport Rd.</t>
  </si>
  <si>
    <t>B11-DSS-Poplar Grove-14893 Rte. 76</t>
  </si>
  <si>
    <t>B12-DSS-Capron-411 North St.</t>
  </si>
  <si>
    <t>B14-DSS-Harvard-107 S. Hutchinson St.</t>
  </si>
  <si>
    <t>B15-DSS-Kingston-Pleasant Hill Rd. &amp; C M St.P Rr</t>
  </si>
  <si>
    <t>B16-DSS-Hampshire-153 Prairie St.</t>
  </si>
  <si>
    <t>B17-DSS-Genoa-Railroad St. &amp; W Stott St.</t>
  </si>
  <si>
    <t>B19-DSS-Belvidere-314 Whitney Blvd.</t>
  </si>
  <si>
    <t>B20-DSS-Belvidere-5952 Genoa Rd.</t>
  </si>
  <si>
    <t>B22-DSS-Garden Prairie-Rt. 20</t>
  </si>
  <si>
    <t>B23-DSS-Herbert-443 Kingston Rd.</t>
  </si>
  <si>
    <t>B25-DSS-Monroe Center-Rt. 72   E City Limits</t>
  </si>
  <si>
    <t>B26-DSS-Davis Junction-6800 N. Junction Rd.</t>
  </si>
  <si>
    <t>B27-DSS-Stillman Valley-7008 N. Stillman Valley Rd.</t>
  </si>
  <si>
    <t>B28-DSS-Kirkland-4910 Scout Rd.</t>
  </si>
  <si>
    <t>B29-DSS-Byron-520 N. Washington St.</t>
  </si>
  <si>
    <t>B30-DSS-Mount Morris-219 N. Mc Kendrie Ave.</t>
  </si>
  <si>
    <t>B31-DSS-Chemung-6649 Oak Grove Rd.</t>
  </si>
  <si>
    <t>B35-DSS-Coleta-22245 Quinn Rd.</t>
  </si>
  <si>
    <t>B36-DSS-Polo-302 S. Green Ave.</t>
  </si>
  <si>
    <t>B37-DSS-Forreston-201 E. Green St.</t>
  </si>
  <si>
    <t>B39-DSS-Baileyville-203 S. Commercial St.</t>
  </si>
  <si>
    <t>B42-DSS-Pearl City-100 W. Walgren Rd.</t>
  </si>
  <si>
    <t>B43-DSS-Stockton-220 S. Stockton St.</t>
  </si>
  <si>
    <t>B44-DSS-Warren-320 Railroad St.</t>
  </si>
  <si>
    <t>B45-DSS-Lena-711 Maple St.</t>
  </si>
  <si>
    <t>B465-ESS-Chrysler Corp.-U.S Rt. 20 &amp; Stone Quarry Rd.</t>
  </si>
  <si>
    <t>B46-DSS-Milledgeville-400 Washington St.</t>
  </si>
  <si>
    <t>B47-DSS-Cedarville-835 W. Angle Rd.</t>
  </si>
  <si>
    <t>B48-DSS-Rink-5009 N. Rink Rd.</t>
  </si>
  <si>
    <t>B50-DSS-Cherry Grove-3 Mi. N Lanark At Jct. Of 72 &amp;73</t>
  </si>
  <si>
    <t>B51-DSS-Marengo-311 E. Railroad St.</t>
  </si>
  <si>
    <t>B52-DSS-Leaf River-119 S. East St.</t>
  </si>
  <si>
    <t>B53-DSS-Oregon-120 N. Second St.</t>
  </si>
  <si>
    <t>B54-DSS-Oregon-142 N. German Church Rd.</t>
  </si>
  <si>
    <t>B55-DSS-Rock City-N. Rock City Rd.</t>
  </si>
  <si>
    <t>B56-DSS-Freeport-315 E. South St.</t>
  </si>
  <si>
    <t>B57-DSS-Union-6349 Olson Rd.</t>
  </si>
  <si>
    <t>B63-DSS-Lanark-103 N. Rochester St.</t>
  </si>
  <si>
    <t>B64-DSS-Franklin Grove-307 S. State St.</t>
  </si>
  <si>
    <t>B86-DSS-Claire-6379 E. Claire Rd.</t>
  </si>
  <si>
    <t>B89-DSS-Afton-15082 S. First St.</t>
  </si>
  <si>
    <t>B90-DSS-Maple Park-19251 Pritchard Rd.</t>
  </si>
  <si>
    <t>B95-DSS-South Dekalb-South Dekalb</t>
  </si>
  <si>
    <t>B96-DSS-North Hampshire</t>
  </si>
  <si>
    <t>C18-DSS-Des Plaines-1100 Seeger Rd.</t>
  </si>
  <si>
    <t>C19-DSS-Niles-Waukegan Rd. S Howard St.</t>
  </si>
  <si>
    <t>C20-DSS-Evanston-Isabella St. &amp; Bryant Ave.</t>
  </si>
  <si>
    <t>C22-DSS-Lincolnwood-C &amp; N W Rr &amp; Pratt Ave.</t>
  </si>
  <si>
    <t>C23-DSS-Highland Park-Skokie Blvd. &amp; Deerfield Rd.</t>
  </si>
  <si>
    <t>C25-DSS-Glenview-Shermer Ave. S Glenview Rd.</t>
  </si>
  <si>
    <t>C26-DSS-Mt. Prospect-Central &amp; Pine Sts.</t>
  </si>
  <si>
    <t>C28-DSS-Skokie-Jarvis &amp; Ridgeway Ave.</t>
  </si>
  <si>
    <t>C30-DSS-Lake Forest-Efner Ave.    W Western Ave.</t>
  </si>
  <si>
    <t>C31-DSS-Wilmette-3620 Lake Ave.</t>
  </si>
  <si>
    <t>C32-DSS-Skokie-Ceco Cta Row (W Crawford &amp; S Oakton)</t>
  </si>
  <si>
    <t>C33-DSS-Niles-Waukegan Rd. S Howard St.</t>
  </si>
  <si>
    <t>C34-DSS-Braeside-County Line Rd.    W Green Bay Rd.</t>
  </si>
  <si>
    <t>C36-DSS-Park Ridge-1213 S. Cumberland Rd.</t>
  </si>
  <si>
    <t>C3-DSS-Highland Park-525 Elm Pl.</t>
  </si>
  <si>
    <t>C41-DSS-Evanston-E Crawford Ave. &amp; S Thayer St.</t>
  </si>
  <si>
    <t>C434-ESS-C Ns E &amp; M Rr-Old Mill Rd</t>
  </si>
  <si>
    <t>C43-DSS-Evanston-Oakton St. &amp; Custer Ave.</t>
  </si>
  <si>
    <t>C51-DSS-Des Plaines-30 E. Thatcher Ave.</t>
  </si>
  <si>
    <t>C52-DSS-Morton Grove-Harlem Ave.   S Gold Rd.</t>
  </si>
  <si>
    <t>C53-DSS-Evanston-Chicago Ave. &amp; Kedzie St.</t>
  </si>
  <si>
    <t>C54-DSS-Evanston-Brown Ave. &amp; Church St.</t>
  </si>
  <si>
    <t>C55-DSS-Park Ridge-4 S. Fairview Ave.</t>
  </si>
  <si>
    <t>C56-DSS-Wilmette-823 Hibbard Rd.</t>
  </si>
  <si>
    <t>C61-DSS-Garnett-Garnett Pl. &amp; Cta</t>
  </si>
  <si>
    <t>C62-DSS-Glencoe-Park Ave.   W Vernon</t>
  </si>
  <si>
    <t>C65-DSS-Evanston-Wesley &amp; Mulford Sts.</t>
  </si>
  <si>
    <t>C66-DSS-Evanston-Greenleaf St. &amp; Brown Ave.</t>
  </si>
  <si>
    <t>C69-DSS-Skokie-Oakton St. &amp; 138Kv Row Half Mi.W Kostner</t>
  </si>
  <si>
    <t>C6-DSS-Morton Grove-Dempster St. &amp; Waukegan Rd.</t>
  </si>
  <si>
    <t>C73-DSS-Techny-Techny Rd.   E Shermer Rd.</t>
  </si>
  <si>
    <t>C74-DSS-Skokie-Ceco Row   N Howard St.   W Kilpatrick</t>
  </si>
  <si>
    <t>C75-DSS-Evanston-Ewing Ave. &amp; Central St.</t>
  </si>
  <si>
    <t>C76-DSS-Lake Forest-Westleigh Rd.   W Mckinley</t>
  </si>
  <si>
    <t>C77-DSS-Skokie-E Prairie Rd. &amp; Dempster St.</t>
  </si>
  <si>
    <t>C78-DSS-Morton Grove-Austin Ave. &amp; Dempster St.</t>
  </si>
  <si>
    <t>C79-DSS-Des Plaines-Lee &amp; Walnut Sts.</t>
  </si>
  <si>
    <t>C7-DSS-Glenview-C E Co Row At Glenview Rd.</t>
  </si>
  <si>
    <t>C80-DSS-Glenview-Greenwood Ave &amp; Central Rd.</t>
  </si>
  <si>
    <t>C81-DSS-Lincolnwood-Central Park Ave. &amp; Pratt Rd.</t>
  </si>
  <si>
    <t>C82-DSS-Highland-Western Ave. N. Half Day Rd.</t>
  </si>
  <si>
    <t>C83-DSS-Evanston-Lincoln St. &amp; Green Bay Rd.</t>
  </si>
  <si>
    <t>C85-DSS-Northbrook-Shermer &amp; Walters Ave.</t>
  </si>
  <si>
    <t>C86-DSS-Skokie-Lee &amp; Niles Center Rd.</t>
  </si>
  <si>
    <t>C87-DSS-Park Ridge-616 S. Hamlin Ave.</t>
  </si>
  <si>
    <t>C89-DSS-Wilmette-2447 Lake St.</t>
  </si>
  <si>
    <t>C90-DSS-Skokie-Simpson St. &amp; Crawford Ave.</t>
  </si>
  <si>
    <t>C91-DSS-Park Ridge-212 Higgins Rd.</t>
  </si>
  <si>
    <t>C92-DSS-Glencoe-Woodlawn Ave. &amp; Glencoe Rd.</t>
  </si>
  <si>
    <t>C93-DSS-Highland Park-629 St. Johns Ave.</t>
  </si>
  <si>
    <t>C94-DSS-Skokie-E Central Ave. N Pratt Ave.</t>
  </si>
  <si>
    <t>C95-DSS-Glenview-Harrison St. &amp; Waukegan Rd.</t>
  </si>
  <si>
    <t>C96-DSS-Techny South</t>
  </si>
  <si>
    <t>C97-DSS-Park Ridge-108 Busse Hwy.</t>
  </si>
  <si>
    <t>CED-Communication Equipment Stock Location</t>
  </si>
  <si>
    <t>ComEd COM-Trnsm. Terminal-Braidwood Station-R.R. No.1 Box  84  (Braceville)</t>
  </si>
  <si>
    <t>ComEd COM-Trnsm. Terminal-Collins Station-R.R. No. 1 Pine Bluff Rd.</t>
  </si>
  <si>
    <t>ComEd COM-Trnsm. Terminal-Crawford Station-3501 S. Pulaski</t>
  </si>
  <si>
    <t>ComEd COM-Trnsm. Terminal-Dresden Station-R.R. No. 1</t>
  </si>
  <si>
    <t>ComEd COM-Trnsm. Terminal-Fisk Station-1111 W. Cermak</t>
  </si>
  <si>
    <t>ComEd COM-Trnsm. Terminal-Kincaid Station-P.O. Box M</t>
  </si>
  <si>
    <t>ComEd COM-Trnsm. Terminal-Lasalle County Station-R.R. No. 1 Box 220</t>
  </si>
  <si>
    <t>ComEd COM-Trnsm. Terminal-Powerton Station-2 Mi. S.Pekin  Off Rte.29  P.O. Box158</t>
  </si>
  <si>
    <t>ComEd COM-Trnsm. Terminal-Sta-103rd &amp; Lake Michigan</t>
  </si>
  <si>
    <t>ComEd COM-Trnsm. Terminal-Waukegan Station-Greenwood &amp; Lake Michigan</t>
  </si>
  <si>
    <t>ComEd COM-Trnsm. Terminal-Will County Station-529 E. Romeo Rd.</t>
  </si>
  <si>
    <t>ComEd COM-Trnsm. Terminal-Zion Station-Shiloh Blvd. &amp; Lake Michigan</t>
  </si>
  <si>
    <t>ComEd PEAKER-Trnsm. Terminal-Bloom Peaking Units-305 E. Sauk Trail</t>
  </si>
  <si>
    <t>Corp Ofc-Aurora Hdq-2001 Aucutt Rd.</t>
  </si>
  <si>
    <t>Corp Ofc-Bank One Building-10 S. Dearborn St.</t>
  </si>
  <si>
    <t>Corp Ofc-Belvidere Switchyard Belvidere-1 Mi. W. Belvidere   On Rte.20</t>
  </si>
  <si>
    <t>Corp Ofc-Bolingbrook Hdq-1040 N.Janes Ave.</t>
  </si>
  <si>
    <t>Corp Ofc-Bulk Power Operations-1 N. 301 Swift Rd.</t>
  </si>
  <si>
    <t>Corp Ofc-CED Operations Center 2-Leased-2 Lincoln Center Oak Brook Terrace Ill. 60181</t>
  </si>
  <si>
    <t>Corp Ofc-CED Operations Center 3-Leased-3 Lincoln Center Oak Brook Terrace Ill. 60181</t>
  </si>
  <si>
    <t>Corp Ofc-Chicago Region-North-3500 N.California Ave.</t>
  </si>
  <si>
    <t>Corp Ofc-Chicago Region-South-7601 S. Lawndale Ave.</t>
  </si>
  <si>
    <t>Corp Ofc-Chicago West Tech.-3400 S Pulaski</t>
  </si>
  <si>
    <t>Corp Ofc-Corporate Computer Center-1700 Spencer Rd.</t>
  </si>
  <si>
    <t>Corp Ofc-Crestwood Region-4401 W. 135Th St.</t>
  </si>
  <si>
    <t>Corp Ofc-Crystal Lake Region-5100 S. Rte.31</t>
  </si>
  <si>
    <t>Corp Ofc-Dekalb Region-17028 Rte.23</t>
  </si>
  <si>
    <t>Corp Ofc-Dixon-College Ave &amp; River St</t>
  </si>
  <si>
    <t>Corp Ofc-Dva Area Hdqtrs-1505 S First Ave</t>
  </si>
  <si>
    <t>Corp Ofc-Elgin Region Hdq-350 E.Second St.</t>
  </si>
  <si>
    <t>Corp Ofc-Freeport Region Hdq-2900 Rte.20 W.</t>
  </si>
  <si>
    <t>Corp Ofc-Glenbard Region Hdq-1 N. 423 Swift Rd.</t>
  </si>
  <si>
    <t>Corp Ofc-Joliet Region Hdq-1910 Briggs St.</t>
  </si>
  <si>
    <t>Corp Ofc-Kankakee Region-477 S. Schuyler Ave.</t>
  </si>
  <si>
    <t>Corp Ofc-Libertyville Region Hdq-1500 Franklin Blvd.</t>
  </si>
  <si>
    <t>Corp Ofc-Maywood Technical Center</t>
  </si>
  <si>
    <t>Corp Ofc-Mt. Prospect-Nw Region Hdq-201 N. Arthur Ave.</t>
  </si>
  <si>
    <t>Corp Ofc-O'Hare Airport Reporting Center-O'Hare Airport</t>
  </si>
  <si>
    <t>Corp Ofc-One Financial Place-440 s LaSalle St</t>
  </si>
  <si>
    <t>Corp Ofc-Rock River Division PowerSupply Office-Sabrooke</t>
  </si>
  <si>
    <t>Corp Ofc-Rockford Region Hdq-123 Energy Ave.</t>
  </si>
  <si>
    <t>Corp Ofc-Rockriver Hdq-919 First St..</t>
  </si>
  <si>
    <t>Corp Ofc-Skokie Reporting Center</t>
  </si>
  <si>
    <t>Corp Ofc-Southern Div Hdq-Obsolete-51 W. Jackson St.</t>
  </si>
  <si>
    <t>Corp Ofc-Springfield Office (Leased)-One West Old State Capital Plaza</t>
  </si>
  <si>
    <t>Corp Ofc-Streator Region-700 W. French St.</t>
  </si>
  <si>
    <t>Corp Ofc-Techny Reporting Center</t>
  </si>
  <si>
    <t>Corp Ofc-University Park Region Hdq-25000 S. Governors Hwy.</t>
  </si>
  <si>
    <t>Corp Ofc-Waukegan Region Hdq-2800 Northwestern Ave.</t>
  </si>
  <si>
    <t>CTL-Y-951-21 S. Clark St.-Bank One</t>
  </si>
  <si>
    <t>D100-DSS-Cicero-S Roosevelt Rd. E Lombard Ave.</t>
  </si>
  <si>
    <t>D103-DSS-Riverside-S  26Th St.  W  Harlem Ave.</t>
  </si>
  <si>
    <t>D111-DSS-Elmwood Park-Marwood Ave. &amp;  E 76Th St.</t>
  </si>
  <si>
    <t>D114-DSS-Stickney Twp.-78Th St. &amp; Central Ave.</t>
  </si>
  <si>
    <t>D115-DSS-Brookfield-W Woodside Ave.    N C B &amp; Q Rr</t>
  </si>
  <si>
    <t>D125-DSS-La Grange Park-31St St. &amp; I H B  Rr</t>
  </si>
  <si>
    <t>D12-DSS-Bellwood-Mannheim Rd. &amp; C A &amp; E Rr</t>
  </si>
  <si>
    <t>D130-DSS-Oak Park-N Madison St.  W Lombard Ave.</t>
  </si>
  <si>
    <t>D133-DSS-River Grove-Budd St. &amp; C M St. P Rr</t>
  </si>
  <si>
    <t>D13-DSS-Forest View-49Th St. &amp; Central Ave.</t>
  </si>
  <si>
    <t>D140-DSS-Brookfield-S Ogden Ave.   E Prairie Ave.</t>
  </si>
  <si>
    <t>D143-DSS-River Forest-N Central Ave.  E Lathrop Ave.</t>
  </si>
  <si>
    <t>D149-DSS-Elmwood Park-76Th Ave. &amp; Belmont Ave.</t>
  </si>
  <si>
    <t>D151-DSS-Cicero-Laramie Ave. &amp; 34Th St.</t>
  </si>
  <si>
    <t>D15-DSS-Cicero-E. Lombard Ave. N. 22Nd St.</t>
  </si>
  <si>
    <t>D16-DSS-La Grange Highlands-W Brainard Ave.    S 55Th St.</t>
  </si>
  <si>
    <t>D172-DSS-La Grange-N Hillgrove St.   W Brainard Ave.</t>
  </si>
  <si>
    <t>D173-DSS-Elmwood Park-N North Ave.  W 75Th Ct.</t>
  </si>
  <si>
    <t>D175-DSS-Schiller Park-Soo Line Rr &amp; Seymour Ave.</t>
  </si>
  <si>
    <t>D177-DSS-O'Hare Airport-N. I.B.T.Co. Bldg.</t>
  </si>
  <si>
    <t>D179-DSS-O'Hare Airport-E Bessie Coleman Dr.  S North Access Rd.</t>
  </si>
  <si>
    <t>D17-DSS-Melrose Park-W  9Th Ave.  S  North Ave.</t>
  </si>
  <si>
    <t>D180-DSS-O'Hare Airport-S Irving Park Rd.  E Taft</t>
  </si>
  <si>
    <t>D187-DSS-Maywood-1505 S. 1St Ave.</t>
  </si>
  <si>
    <t>D194-DSS-Stone Park-S North Ave.  W Mannheim Rd.</t>
  </si>
  <si>
    <t>D201-DSS-Melrose Park-E 25Th Ave.  S North Ave.</t>
  </si>
  <si>
    <t>D204-DSS-Oak Park-S  Madison St.  E Harlem Ave.</t>
  </si>
  <si>
    <t>D20-DSS-Melrose Park-W 16Th St. S Main St.</t>
  </si>
  <si>
    <t>D216-DSS-Maywood-W 17Th Ave.   S Madison St.</t>
  </si>
  <si>
    <t>D217-DSS-Cicero-E. Austin Blvd. S. 31St St.</t>
  </si>
  <si>
    <t>D229-DSS-Lyons Twp.-Wolf Rd.   S 55Th St.</t>
  </si>
  <si>
    <t>D241-DSS-Riverside-Quincy St.  W Harlem Ave.</t>
  </si>
  <si>
    <t>D242-DSS-Bridgeview-79Th St.    W Roberts Rd.</t>
  </si>
  <si>
    <t>D244-DSS-Stickney Twp.-N 79Th St.   W Cicero Ave.</t>
  </si>
  <si>
    <t>D24-DSS-Western Springs-S Burlington   E Wolf Rd.</t>
  </si>
  <si>
    <t>D255-DSS-Forest View-S 47Th St.   W Oak Park Ave.</t>
  </si>
  <si>
    <t>D267-DSS-Leyden Twp.-W Scott St.  N Addison</t>
  </si>
  <si>
    <t>D292-DSS-Oak Park-E Harlem Ave.  N Chicago Ave.</t>
  </si>
  <si>
    <t>D34-DSS-Berwyn-N 22Nd St.   W Euclid Ave.</t>
  </si>
  <si>
    <t>D351-DSS-Hodgkins-E East Ave  S 55Th St. On Ceco Row</t>
  </si>
  <si>
    <t>D400-ESS-Tech Center-Maywood</t>
  </si>
  <si>
    <t>D40-DSS-Summit-Archer Ave. &amp; 67Th St.</t>
  </si>
  <si>
    <t>D451-ESS-O'Hare Airport-Hanger Area-United Airlines</t>
  </si>
  <si>
    <t>D45-DSS-Leyden Twp.-Mannheim Rd.   S Fullerton Ave.</t>
  </si>
  <si>
    <t>D46-DSS-Northlake-North Ave &amp; Wolf Rd.</t>
  </si>
  <si>
    <t>D47-DSS-Broadview-N 22Nd St.   W Ihb Rr</t>
  </si>
  <si>
    <t>D51-DSS-Northlake-W Wolf Rd.  S Fullerton Ave.</t>
  </si>
  <si>
    <t>D528-ESS-O'Hare Airport-Hanger Area-American Airlines</t>
  </si>
  <si>
    <t>D53-DSS-Maywood-E 1St Ave.   S C N W Rr</t>
  </si>
  <si>
    <t>D609-ESS-Ford Motor Co.-Melrose Park</t>
  </si>
  <si>
    <t>D62-DSS-Hillside-Nw Harrison St.  E Wolf Rd.</t>
  </si>
  <si>
    <t>D63-DSS-Schiller Park-Soo Line Rr   N Lawrence Ave.</t>
  </si>
  <si>
    <t>D67-DSS-Leyden Twp.-W 15Th Ave.   N Armitage Ave.</t>
  </si>
  <si>
    <t>D698-ESS-United Airlines-S. Tank Farm On Tank Farm Rd.</t>
  </si>
  <si>
    <t>D69-DSS-Broadview-9Th Ave &amp; 16Th St.</t>
  </si>
  <si>
    <t>D722-ESS-UNITED AIRLINES TANK FARM-O'HARE</t>
  </si>
  <si>
    <t>D7271-ESS-Loyola University-W 1St Ave.   S Roosevelt Rd.</t>
  </si>
  <si>
    <t>D744-ESS-O'Hare Airport-City Of Chicago</t>
  </si>
  <si>
    <t>D757-ESS-O'Hare Airport-City Of Chicago</t>
  </si>
  <si>
    <t>D799-ESS-Metropolitan Sanitary District-W 58Th Ave.    N Canal</t>
  </si>
  <si>
    <t>D80-DSS-Broadview-Puscheck Rd. &amp;  N I C Rr</t>
  </si>
  <si>
    <t>D86-DSS-Berkeley-S St. Charles Rd.   E Wolf Rd.</t>
  </si>
  <si>
    <t>D87-DSS-Leyden Twp.-W  5Th Ave.   N North Ave.</t>
  </si>
  <si>
    <t>D89-DSS-Lyons-4320 Lawndale Ave.</t>
  </si>
  <si>
    <t>D99-DSS-Franklin Park-Schiller Blvd. &amp; Washington St.</t>
  </si>
  <si>
    <t>E10-DSS-South Huntley-South Huntley</t>
  </si>
  <si>
    <t>E11-DSS-Wauconda-Ivanhoe Rd. &amp; E Rte. 59</t>
  </si>
  <si>
    <t>E12-DSS-Palatine-1452 E. Northwest Hwy.  W Wilke Rd.</t>
  </si>
  <si>
    <t>E16-DSS-Mc Henry-N W  Corner Chapel Rd. &amp; Lincoln Rd.</t>
  </si>
  <si>
    <t>E17-DSS-Wonder Lake-Howe Rd. Clearwater Dr. W Barnard Mill Rd.</t>
  </si>
  <si>
    <t>E18-DSS-Honey Lake-Miller Rd. &amp; Rte. 59</t>
  </si>
  <si>
    <t>E19-DSS-Island Lake-Rt. 176 W Island Lake</t>
  </si>
  <si>
    <t>E20-DSS-Spring Grove-N W Corner Winn Rd.&amp;Westward Dr.</t>
  </si>
  <si>
    <t>E21-DSS-Hartland-Murry Rd. &amp; N Nelson Rd.</t>
  </si>
  <si>
    <t>E22-DSS-Wauconda-Rt. 176 &amp; Grand Ave.</t>
  </si>
  <si>
    <t>E24-DSS-Cary-E Main St. &amp; Northwest Hwy.</t>
  </si>
  <si>
    <t>E26-DSS-Lake In The Hill-E Haligus    S Albreicht</t>
  </si>
  <si>
    <t>E27-DSS-Arlington Hts.-11 N. Hickory St.</t>
  </si>
  <si>
    <t>E28-DSS-Algonquin-1-2 Mi. W Rte.31 On Huntly Algonquin Rd.</t>
  </si>
  <si>
    <t>E29-DSS-Johnsburg-Spring Grove Rd &amp; Ring Wood rd</t>
  </si>
  <si>
    <t>E39-DSS-Arlington Hts.-202 E. Central Rd.</t>
  </si>
  <si>
    <t>E41-DSS-Wauconda-Rt. 59 S. Old Rand Rd.</t>
  </si>
  <si>
    <t>E46-DSS-Burton Bridge-Nish Rd. 1-4 Mi.   W Rt. 176</t>
  </si>
  <si>
    <t>E59-DSS-Algonquin-Rt. 62 At Wlliams Rd.</t>
  </si>
  <si>
    <t>E69-DSS-Palatine Twp.-Rohlwing &amp; Kirchoff Rds.</t>
  </si>
  <si>
    <t>E70-DSS-Arlington Hts.-1104 N. Arlington Hts. Rd.</t>
  </si>
  <si>
    <t>E71-DSS-Door Twp.-Briarwood Rd.   1-4 Mi. S Rt.176</t>
  </si>
  <si>
    <t>E72-DSS-Fox River Grove-Rt.14 &amp; School St.</t>
  </si>
  <si>
    <t>E77-DSS-Crystal Lake-Virginia St. &amp; C &amp; N W Rr</t>
  </si>
  <si>
    <t>E79-DSS-South Wonder Lake-Hwy. 120 Half Mi. W Wonder Lake Rd.</t>
  </si>
  <si>
    <t>E81-DSS-Arlington Hts.-Salem &amp; St. James St.</t>
  </si>
  <si>
    <t>E82-DSS-Richmond-Rt. 12 &amp; Rt. 31</t>
  </si>
  <si>
    <t>E8-DSS-Nerge-1775 Roslyn Rd.</t>
  </si>
  <si>
    <t>F100-DSS-Calumet City-154Th &amp; Hirsch</t>
  </si>
  <si>
    <t>F111-DSS-Park Forest-Monee Rd. &amp; Western Ave.</t>
  </si>
  <si>
    <t>F113-DSS-Harvey-147Th &amp; Clinton St.</t>
  </si>
  <si>
    <t>F115-DSS-Thornton Twp.-Halsted &amp; I C Rr South Ridge Rd.</t>
  </si>
  <si>
    <t>F121-DSS-Worth-111Th St. &amp; Harlem Ave.</t>
  </si>
  <si>
    <t>F122-DSS-Chicago Hts.-201St St. &amp; Ashland Ave.</t>
  </si>
  <si>
    <t>F125-DSS-Oak Lawn-99Th St. &amp; Cicero Ave.</t>
  </si>
  <si>
    <t>F126-DSS-Dolton-146Th &amp; Woodlawn Ave.</t>
  </si>
  <si>
    <t>F12-DSS-Sauk Trail-Sauk Trail Rd.Half   Mi.E State St.</t>
  </si>
  <si>
    <t>F132-DSS-Steger-32Nd St. &amp; Union</t>
  </si>
  <si>
    <t>F149-DSS-Lynwood-Glenwood Dyer Rd.   Half Mi. W Torrence Ave.</t>
  </si>
  <si>
    <t>F16-DSS-Beecher-C M St. P Rr &amp; Trim Creek</t>
  </si>
  <si>
    <t>F24-DSS-Homewood-179Th St. &amp; Park Ave.</t>
  </si>
  <si>
    <t>F29-DSS-Park Forest-Monee Rd. &amp; South Tampa St.</t>
  </si>
  <si>
    <t>F30-DSS-Calumet City-435 State St.</t>
  </si>
  <si>
    <t>F31-DSS-Riverdale-138Th &amp; Stewart St.</t>
  </si>
  <si>
    <t>F33-DSS-Dolton-144Th St. &amp; C I &amp; E Rr</t>
  </si>
  <si>
    <t>F36-DSS-Goodenow-Goodenow Rd. &amp; C M &amp; St.P Rr</t>
  </si>
  <si>
    <t>F375-ESS-Ford Motor Co.-U.S. Rt. 30 &amp; Cottage Grove Ave.</t>
  </si>
  <si>
    <t>F387-ESS-KTI Operations 1705 Cottage Grove Ave. Ford Heights Il 60411 Cook County USA</t>
  </si>
  <si>
    <t>F41-DSS-Park Forest-Indiana Ave. &amp; Rt. 30</t>
  </si>
  <si>
    <t>F44-DSS-Burnham-State St. &amp; Penn Rr</t>
  </si>
  <si>
    <t>F45-DSS-Crete-4Th St. &amp; Columbia St.</t>
  </si>
  <si>
    <t>F54-DSS-Steger-Emerald St. Near Richton Rd.</t>
  </si>
  <si>
    <t>F64-DSS-Blue Island-123Rd St. &amp; California Ave.</t>
  </si>
  <si>
    <t>F66-DSS-Oak Lawn-95Th St. &amp; Central Ave.</t>
  </si>
  <si>
    <t>F69-DSS-Evergreen Park-95Th St. At Kedzie Ave.</t>
  </si>
  <si>
    <t>F73- DSS-Chicago Heights</t>
  </si>
  <si>
    <t>F75-DSS-Homewood-186Th &amp; Western Ave.</t>
  </si>
  <si>
    <t>F79-DSS-Bloom 305 E Sauk Trail Rd, Chicago Heights, IL</t>
  </si>
  <si>
    <t>F83-DSS-Harvey-148Th &amp; Robey</t>
  </si>
  <si>
    <t>F91-DSS-Chicago Hts.-Ashland Ave. &amp; Michagan Central Rr</t>
  </si>
  <si>
    <t>F96-DSS-Chicago Hts.-22Nd &amp; East End Ave.</t>
  </si>
  <si>
    <t>G16-DSS-Blue Island-Hoyne Ave. &amp; Fulton St.</t>
  </si>
  <si>
    <t>G19-DSS-Tinley Park-171St St. &amp; New England</t>
  </si>
  <si>
    <t>G311-ESS-Robbins Resource-Robbins</t>
  </si>
  <si>
    <t>G39-DSS-Oak Lawn-W 97Th St.   S Komensky Ave.</t>
  </si>
  <si>
    <t>G42-DSS-Worth Twp.-96Th &amp; Avon</t>
  </si>
  <si>
    <t>G78-DSS-Worth Twp.-87Th Pl.   W Central Ave.</t>
  </si>
  <si>
    <t>G81-DSS-Blue Island-Vermont &amp; California Ave.</t>
  </si>
  <si>
    <t>G82-DSS-Evergreen Park-96Th St. W. Maplewood</t>
  </si>
  <si>
    <t>G88-DSS-Hometown-91St St. &amp; Keating Ave.</t>
  </si>
  <si>
    <t>G99-DSS-Palos Heights-123Rd St.  W Harlem Ave.</t>
  </si>
  <si>
    <t>General-Miscellaneous-Fiber Opt-Inside Chicago</t>
  </si>
  <si>
    <t>General-Miscellaneous-Fiber Opt-Outside Chicago</t>
  </si>
  <si>
    <t>H10-DSS-Prairieville-1749 Mound Hill Rd.</t>
  </si>
  <si>
    <t>H18-DSS-Sterling-121 Wallace St. (Nw Steel &amp; Wire Address)</t>
  </si>
  <si>
    <t>H23-DSS-Fulton-619 17Th Ave.</t>
  </si>
  <si>
    <t>H25-DSS-Sterling-Rt. 88 &amp; St. Mary'S Rd.</t>
  </si>
  <si>
    <t>H26-DSS-Morrison-1 Mi. S Morrison On Rte. 78</t>
  </si>
  <si>
    <t>H27-DSS-Galt-13310 Galt Rd.</t>
  </si>
  <si>
    <t>H28-DSS-Lyndon-8688 Bishop Rd.</t>
  </si>
  <si>
    <t>H29-DSS-Morrison-211 Market St.</t>
  </si>
  <si>
    <t>H36-DSS-Yorktown-300 E. Rt. 92</t>
  </si>
  <si>
    <t>H38-DSS-Hooppole-25775 E. 2670 St.</t>
  </si>
  <si>
    <t>H39-DSS-Mendota-4334 E. 4Th Rd.</t>
  </si>
  <si>
    <t>H40-DSS-Walnut-211 Walnut St.</t>
  </si>
  <si>
    <t>H41-DSS-Rock Falls-Mcneil Rd.</t>
  </si>
  <si>
    <t>H43-DSS-Amboy-1062 Corrigedor Rd.</t>
  </si>
  <si>
    <t>H44-DSS-Ohio-2030 E. Lon St.</t>
  </si>
  <si>
    <t>H471-ESS-Northwestern Steel &amp; Wire Co.-Sterling</t>
  </si>
  <si>
    <t>H47-DSS-Hinckley-One Mile South Of Hinckley</t>
  </si>
  <si>
    <t>H49-DSS-Ashton-304 Brown Ave.</t>
  </si>
  <si>
    <t>H50-DSS-Earlville-4517 E. 12Th Rd.</t>
  </si>
  <si>
    <t>H52-DSS-Leland-330 Railroad Ave.</t>
  </si>
  <si>
    <t>H53-DSS-Somonauk-Lafayette St. Near Green St.</t>
  </si>
  <si>
    <t>H54-DSS-Waterman-Rte. 23 &amp; Preserve Rd.</t>
  </si>
  <si>
    <t>H55-DSS-Waterman-Second St. Near ' A'</t>
  </si>
  <si>
    <t>H56-DSS-Shabbona-1-2 Mi. Se Of Shabbona</t>
  </si>
  <si>
    <t>H57-DSS-Lee-11251 Tower Rd.</t>
  </si>
  <si>
    <t>H59-DSS-Paw Paw-760 Moffett Rd.</t>
  </si>
  <si>
    <t>H60-DSS-Sandwich-4750 Sandy Bluff Rd.</t>
  </si>
  <si>
    <t>H62-DSS-Sterling-102 Broadway</t>
  </si>
  <si>
    <t>H67-DSS-Amboy-239 S. East Ave.</t>
  </si>
  <si>
    <t>H70-DSS-Sublette-449 Inlet Rd.</t>
  </si>
  <si>
    <t>H78-DSS-Dixon-324 East River St.</t>
  </si>
  <si>
    <t>H91-DSS-Prophetstown-502 Woodlawn Dr.</t>
  </si>
  <si>
    <t>Hennepin Station</t>
  </si>
  <si>
    <t>J13-DSS-Wauponsee Twp.-3401 Dwight Rd.</t>
  </si>
  <si>
    <t>J15-DSS-Elmwood-211 E. Spencer</t>
  </si>
  <si>
    <t>J16-DSS-Eastern Ave.-516 S. Eastern Ave.</t>
  </si>
  <si>
    <t>J17-DSS-Troy Twp.-Rte. 55 &amp; C R I &amp; P Rr</t>
  </si>
  <si>
    <t>J18-DSS-Lockport-Clinton &amp; 10Th Sts.</t>
  </si>
  <si>
    <t>J19-DSS-Bruce Rd.-820 E. Bruce Rd.</t>
  </si>
  <si>
    <t>J21-DSS-Aux Sable-1-2 Mi. N Rt. 6   On Tabler Rd.</t>
  </si>
  <si>
    <t>J24-DSS-Lisbon-Rt. 47 &amp; Quarry Rd.</t>
  </si>
  <si>
    <t>J28-DSS-Ridge Rd.-119 S. Ridge Rd.</t>
  </si>
  <si>
    <t>J29-DSS-Route 47 &amp; Gore Rd.</t>
  </si>
  <si>
    <t>J310-ESS-Argonne National Laboratory-E Lemont Rd. &amp; I 55</t>
  </si>
  <si>
    <t>J31-DSS-Plainfield-Rt. 30 &amp; Renwick Rd.</t>
  </si>
  <si>
    <t>J32-DSS-Kahler Rd.-Half Mi. S Kahler Rd. On W Side Rt.102</t>
  </si>
  <si>
    <t>J3321-ESS-Uno-Ven Union Oil Co.-New Ave.    Half Mi. N. 127Th St.</t>
  </si>
  <si>
    <t>J33-DSS-Washington St-1146 E. Washington St.</t>
  </si>
  <si>
    <t>J3751-ESS-Quantum Chemical Co.-S. Rt. 6   W. Tabler Rd.</t>
  </si>
  <si>
    <t>J38-DSS-Messenger Woods-13130 W. 174Th St.</t>
  </si>
  <si>
    <t>J390-ESS-Mobil Oil-E I-55     S Desplaines River</t>
  </si>
  <si>
    <t>J49-DSS-Gougar Rd.-Rt. 7 &amp; W Gougar Rd.</t>
  </si>
  <si>
    <t>J53-DSS-Blodgett Rd.-Will-Grundy County Line Rd.   N Kankakee River</t>
  </si>
  <si>
    <t>J54-DSS-Lorenzo-County Line Rd.  S Kankakee River</t>
  </si>
  <si>
    <t>J55- DSS-Joliet-N Broadway</t>
  </si>
  <si>
    <t>J58-DSS-Manhatten-170 Elwood Rd.</t>
  </si>
  <si>
    <t>J60-DSS-New Lenox-321 E. Lincoln Hwy.</t>
  </si>
  <si>
    <t>J62-DSS-Homer Twp.-17701 Gougar Rd.</t>
  </si>
  <si>
    <t>J65-DSS-Seneca-Union St. &amp; C R I &amp; P Rr</t>
  </si>
  <si>
    <t>J66-DSS-Gooselake-Half Mi. W  Dresden Rd. On Pine Bluff Rd.</t>
  </si>
  <si>
    <t>J67-DSS-Channahon Twp.-1-2 Mi. W I-55 On Durkee Rd.</t>
  </si>
  <si>
    <t>J68-DSS-Coal City-700 S. Mazon St.</t>
  </si>
  <si>
    <t>J69-DSS-Braidwood-460 S. Front St.</t>
  </si>
  <si>
    <t>J76-DSS-Norman Twp.-Dupont Rd. 3 Half Mi. E Seneca</t>
  </si>
  <si>
    <t>J81-DSS-Bell Ave.-950 N. Bell Ave.</t>
  </si>
  <si>
    <t>J84-DSS-Cherry St.-Cherry St. &amp; Jasper St.</t>
  </si>
  <si>
    <t>J87-DSS-Lemont-Archer Ave. &amp; Mccarthy</t>
  </si>
  <si>
    <t>J88-DSS-Bluff St.-368 N. Bluff St.</t>
  </si>
  <si>
    <t>J97-DSS-Joliet-50 W. Jackson St.</t>
  </si>
  <si>
    <t>K15-DSS-Warner Bridge-1 Mi. S. Rt. 113</t>
  </si>
  <si>
    <t>K17-DSS-Peotone-4Th &amp; Crawford</t>
  </si>
  <si>
    <t>K18-DSS-Momence-Wilbur St. &amp; Kankakee River</t>
  </si>
  <si>
    <t>K19-DSS-Cemetary Rd-N S Redwood   1-4 Mi. E Boubreau St.</t>
  </si>
  <si>
    <t>K20-DSS-Manteno-2Nd North St. &amp; Near Locust</t>
  </si>
  <si>
    <t>K23-DSS-Kankakee-5Th Ave. &amp; N Y C Rr</t>
  </si>
  <si>
    <t>K29-DSS-Bradley-South St. &amp; I C Rr</t>
  </si>
  <si>
    <t>K3192-ESS-BIRMINGHAM BOLT CO</t>
  </si>
  <si>
    <t>K319-ESS-Birmingham Bolt Co.-S Rte. 50 At Mcknight Blvd.</t>
  </si>
  <si>
    <t>K32-DSS-Aroma Park-Lowe Rd. &amp; C C C &amp; St. Louis Rr</t>
  </si>
  <si>
    <t>K33-DSS-Kankakee-Locust &amp; Hobbie St.</t>
  </si>
  <si>
    <t>K34-DSS-Lehigh-Rt. 28 Near Leihigh Stone Company</t>
  </si>
  <si>
    <t>K36-DSS-Herscher-4194 S.11000 W Road</t>
  </si>
  <si>
    <t>K39-DSS-Exline Rd.-Bet. Exline Rd. &amp; St. George</t>
  </si>
  <si>
    <t>K42-DSS-East Kankakee-E I-57 &amp; E Off Of Waldron Rd.</t>
  </si>
  <si>
    <t>K44-DSS-Grant Park-E State Rte.   1 Ne Grant Park</t>
  </si>
  <si>
    <t>K45-DSS-St.  Anne-2 Mi. North &amp; 1 Mi. East St. Ann</t>
  </si>
  <si>
    <t>LAND-Corp-Ofc-Chicago Region-North-3500 N.California Ave.</t>
  </si>
  <si>
    <t>LAND-Corp-Ofc-Northbrook Region Hdq-1000 Skokie Blvd.</t>
  </si>
  <si>
    <t>LAND-TSS-Skokie-5100 Church Rd.</t>
  </si>
  <si>
    <t>MASS-Commercial-Inside Chicago</t>
  </si>
  <si>
    <t>MASS-Commercial-Outside Chicago</t>
  </si>
  <si>
    <t>MWR01-MWR Eqp-Morrison -Microwave Site-Rte 78 1 Mi S Of Morrison</t>
  </si>
  <si>
    <t>MWR02-MWR Eqp-Latham-Microwave Site-1 And  A Half Mi W Of Latham</t>
  </si>
  <si>
    <t>MWR05-MWR Eqp-Cooper-Microwave Site-Morton Twp-Tazewell Co</t>
  </si>
  <si>
    <t>MWR08-MWR Eqp-Wasco -Microwave Site</t>
  </si>
  <si>
    <t>MWR10-MWR Eqp-Seward-Microwave Site-Former German Valley-Steph. Co</t>
  </si>
  <si>
    <t>MWR12-MWR Eqp-Campus-Microwave Site-Township Rd 2600 N &amp; Township Rd 3500 E</t>
  </si>
  <si>
    <t>MWR13-MWR Eqp-Compton-Microwave Site-Compton</t>
  </si>
  <si>
    <t>MWR15-MWR Eqp-Kent -Microwave Site</t>
  </si>
  <si>
    <t>MWR16-MWR Eqp-Loves Park</t>
  </si>
  <si>
    <t>MWR17-MWR Eqp-Towanda-Microwave Site</t>
  </si>
  <si>
    <t>MWR18-MWR Eqp-Wapella -Microwave Site</t>
  </si>
  <si>
    <t>MWR20-MWR Eqp-17551 N.50 EAST RED DANVERS-Microwave Site</t>
  </si>
  <si>
    <t>MWR21-MWR Eqp-2359 STATE ROUTE 116 BENSON-Microwave Site</t>
  </si>
  <si>
    <t>NC 5636-ESS-O'Hare Airport-Terminal Area Rotunda</t>
  </si>
  <si>
    <t>NC-DC-A24-North Chicago-1127 Broadway North Chicago</t>
  </si>
  <si>
    <t>NC-DC-H76 South Dixon 2237 New Century Drive</t>
  </si>
  <si>
    <t>R14-DSS-North-1007 Fulton Ave.</t>
  </si>
  <si>
    <t>R16-DSS-Churchill-314 Churchill St. (Off Public Alley)</t>
  </si>
  <si>
    <t>R18-DSS-Rockton-1688 N. Rockton Ave.</t>
  </si>
  <si>
    <t>R19-DSS-Acorn-708 N. Rockton Ave.</t>
  </si>
  <si>
    <t>R21-DSS-Sunset-1988 School St.</t>
  </si>
  <si>
    <t>R22-DSS-West-2229 Preston St.</t>
  </si>
  <si>
    <t>R23-DSS-Beattie-531 N. 6Th St.</t>
  </si>
  <si>
    <t>R24-DSS-Fourth Ave-811 4Th Ave.</t>
  </si>
  <si>
    <t>R27-DSS-Michigan-763 Michigan Ave.</t>
  </si>
  <si>
    <t>R35-DSS-Fourteenth St-1021 14Th St.</t>
  </si>
  <si>
    <t>RP1-Tinley Woods-151 St &amp; Harlem Ave</t>
  </si>
  <si>
    <t>RP3-Pana Relay Pt Half Mi. N Of Pana-West Of I.C.R.R.</t>
  </si>
  <si>
    <t>RP4-Brokaw-I.P. Co. Property-Brokaw-I.P. Co. Property</t>
  </si>
  <si>
    <t>RP5-Garfield &amp; Federal Terminal</t>
  </si>
  <si>
    <t>S11-DSS-Rowe-N South St.  W Wabash Rr</t>
  </si>
  <si>
    <t>S12-DSS-Ransom-E. Campbell</t>
  </si>
  <si>
    <t>S14-DSS-Kernan-1-2 Mi. S Kernan</t>
  </si>
  <si>
    <t>S15-DSS-Toluca-50 W. Railroad St.</t>
  </si>
  <si>
    <t>S16-DSS-Wenona-N. Center St.</t>
  </si>
  <si>
    <t>S19-DSS-Tonica-Rt. 51</t>
  </si>
  <si>
    <t>S20-DSS-Rutland-East Front St.</t>
  </si>
  <si>
    <t>S21-DSS-Lostant-2 Mi. E &amp; Half Mi. S Lostant</t>
  </si>
  <si>
    <t>S25-DSS-Grand Rapids Twp.-6 Mi. E Grand Ridge On Grand RidgeRd.</t>
  </si>
  <si>
    <t>S26-DSS-Blackstone-Rte. 170   1-2 Mi. S  G M &amp; O Rr</t>
  </si>
  <si>
    <t>S27-DSS-Lowell-Center &amp; Locust</t>
  </si>
  <si>
    <t>S29-DSS-Grand Ridge-1-2 Mi. S  Grand Ridge On Rt. 23</t>
  </si>
  <si>
    <t>S35-DSS-Manville-S Rt 17    W  Wabash Rr</t>
  </si>
  <si>
    <t>S36-DSS-Verona-State Aid Rd. W Verona</t>
  </si>
  <si>
    <t>S37-DSS-Bruce Twp.-2 Mi. N Streator   Oakley Ave. &amp; Cb&amp; Q Rr</t>
  </si>
  <si>
    <t>S38-DSS-Leonore-N. Gray St.</t>
  </si>
  <si>
    <t>S39-DSS-Minonk-E Oak St.   1 Block N 8Th St.</t>
  </si>
  <si>
    <t>S40-DSS-Lodemia-5 Mi. S &amp; Half Mi. E Pontiac</t>
  </si>
  <si>
    <t>S41-DSS-Eppards Point Twp.-3 Mi. S. &amp; 1 Mi. E. Pontiac</t>
  </si>
  <si>
    <t>S42-DSS-Cornell-2Nd &amp; Prairie St.</t>
  </si>
  <si>
    <t>S43-DSS-Odell-Front St.</t>
  </si>
  <si>
    <t>S44-DSS-Streator-700 S. Illinois St.</t>
  </si>
  <si>
    <t>S47-DSS-South Wilmington-Rice St. &amp; Mazon River</t>
  </si>
  <si>
    <t>S48-DSS-Streator-E First St.   E North Otter Creek Rd.</t>
  </si>
  <si>
    <t>S61-DSS-Streator  300 W. Cedar</t>
  </si>
  <si>
    <t>S63-DSS-Gardner-105 E. Jefferson St.</t>
  </si>
  <si>
    <t>S66-DSS-Pontiac-130 S. Chicago St.</t>
  </si>
  <si>
    <t>S67-DSS-Mazon-Front St.</t>
  </si>
  <si>
    <t>TDC499-13939-South-Weber-Road-Lockport</t>
  </si>
  <si>
    <t>TSS-Benson-Illinios Power Co</t>
  </si>
  <si>
    <t>TSS-Decatur-Illinois Power Co</t>
  </si>
  <si>
    <t>TSS-Dumont-Indiana-Michigan Power Co.</t>
  </si>
  <si>
    <t>TSS-Oglesby-Illinios Power Co</t>
  </si>
  <si>
    <t>TSS-Olive -Indiana-Michigan Power Co</t>
  </si>
  <si>
    <t>TSS-St. John-Northern Indiana Public Service Co</t>
  </si>
  <si>
    <t>TSS-Tazewell-Central Illinios Light Co</t>
  </si>
  <si>
    <t>UNKNOWN-Miscellaneous-Obsolete-Unavailable</t>
  </si>
  <si>
    <t>UNKNOWN-Unspecified ComEd</t>
  </si>
  <si>
    <t>W102-DSS-Fabyan-Western Rd. &amp; S C &amp; N W Rr</t>
  </si>
  <si>
    <t>W10-DSS-Fox River Heights-School &amp; Fox River Rds.</t>
  </si>
  <si>
    <t>W114-DSS-Aurora-Illinois Ave. &amp; Lancaster Ave.</t>
  </si>
  <si>
    <t>W115-DSS-Glenwood Park-Rt. 25 &amp; C.A. &amp; E. Rr</t>
  </si>
  <si>
    <t>W118-DSS-Kendall Twp.-Rte. 71 Half Mi.   E Rte. 47</t>
  </si>
  <si>
    <t>W119-DSS-Bristol Twp.-E Rte. 47    N Faxton Rd.</t>
  </si>
  <si>
    <t>W12-DSS-Yorkville-E Rt. 47  N Cb &amp; Q Rr</t>
  </si>
  <si>
    <t>W148-DSS-Aurora Twp.-Liberty St. &amp; Parkside Ave.</t>
  </si>
  <si>
    <t>W152-DSS-Aurora-Kensington Pl.   W. Highland Ave.</t>
  </si>
  <si>
    <t>W16-DSS-Aurora Twp.-Indian Trial   E. Randall Rd.</t>
  </si>
  <si>
    <t>W17-DSS-West Sugar Grove-Rt. 71   S Oswego Rd.</t>
  </si>
  <si>
    <t>W18-DSS-Sugar Grove Twp.-W Orchard Rd.  S Jericho Rd.</t>
  </si>
  <si>
    <t>W19-DSS-Blackberry Twp.-Nw Pouley Rd. &amp; Keslinger Rd.</t>
  </si>
  <si>
    <t>W202-DSS-St.  Charles St.-Elgin St. &amp;  C M. St. Paul Rr</t>
  </si>
  <si>
    <t>W209-DSS-Kimball St.-Kimball St. E Brook Ave.</t>
  </si>
  <si>
    <t>W20-DSS-Lilly Lake-W Rte. 47    N Empire Rd.</t>
  </si>
  <si>
    <t>W211-DSS-Plato Center-Plato Rd. &amp; Muirhead Rd.</t>
  </si>
  <si>
    <t>W216-DSS-Dundee Twp.-Lake Marion Rd. &amp; Rte. 25</t>
  </si>
  <si>
    <t>W218-DSS-Carpentersville-Riverlet &amp; Washington Sts.</t>
  </si>
  <si>
    <t>W233-DSS-Bartlett-Barlett Rd. &amp; Onedia St.</t>
  </si>
  <si>
    <t>W236-DSS-Roselle-E Roselle Rd.  N Irving Pk. Rd.</t>
  </si>
  <si>
    <t>W25-DSS-Pingree Grove-W Reinking Rd.   S Highland</t>
  </si>
  <si>
    <t>W26-DSS-Elgin-N Big Timber Rd. W Sleepyhollow Rd.</t>
  </si>
  <si>
    <t>W28-DSS-Elgin Sunset Park-N Rt. 20 By-Pass   Qtr Mi. E McleanBlvd.</t>
  </si>
  <si>
    <t>W29-DSS-Winfield Twp.-S Butterfield Rd.   E J &amp; E  Rr</t>
  </si>
  <si>
    <t>W30-DSS-Wheaton-Sunnyside Ave.   Roosevelt Rd.</t>
  </si>
  <si>
    <t>W31-DSS-Milton Twp.-N Harrison St.   W Gary St.</t>
  </si>
  <si>
    <t>W330-DSS-Glen Ellyn-Longfellow Ave. &amp; Walnut St.</t>
  </si>
  <si>
    <t>W331-DSS-Lombard-S Willow   E Main St.</t>
  </si>
  <si>
    <t>W332-DSS-York Twp.-W Grace St.   N St. Charles Rd.</t>
  </si>
  <si>
    <t>W333-DSS-Villa Park-N Central  W Ardmore</t>
  </si>
  <si>
    <t>W334-DSS-Villa Park-S Fairfield Ave.  Half Mi. E Monterey Ave.</t>
  </si>
  <si>
    <t>W335-DSS-West Chicago-E Prince Crossing Rd.   S Geneva Rd.</t>
  </si>
  <si>
    <t>W336-DSS-Winfield-W County Farm Rd.  S Jewell Rd.</t>
  </si>
  <si>
    <t>W33-DSS-Wayne-S Army Trail Rd.   E C A  &amp; E  Rr</t>
  </si>
  <si>
    <t>W340-DSS-Weisbrook-S Weisbrook Rd. &amp; Leabrook Ln.</t>
  </si>
  <si>
    <t>W342-DSS-Elmhurst-West Ave. &amp; Second St.</t>
  </si>
  <si>
    <t>W343-DSS-Elmhurst-N Butterfield Rd.    E York Rd.</t>
  </si>
  <si>
    <t>W345-DSS-Elmhurst-N First St. Alley   E Larch Ave.</t>
  </si>
  <si>
    <t>W346-DSS-Addison-W Addison Rd.   N Lake St.</t>
  </si>
  <si>
    <t>W348-DSS-Bensenville-Main St. Near Church Rd.</t>
  </si>
  <si>
    <t>W349-DSS-Bensenville-Green St.   1-2 Mi. E. York Rd.</t>
  </si>
  <si>
    <t>W354-DSS-York Center-S Roosevelt Rd.   E Meyers Rd.</t>
  </si>
  <si>
    <t>W35A-DSS-Udina-Plank Rd and US 20</t>
  </si>
  <si>
    <t>W38-DSS-Downers Grove Twp.-87Th St.  Lemont Rd.</t>
  </si>
  <si>
    <t>W39-DSS-Wasco-N Rte. 64   S Burlington Rd.</t>
  </si>
  <si>
    <t>W407-ESS-Fermi-Fermi</t>
  </si>
  <si>
    <t>W41-DSS-Downers Grove-Ogden Rd. &amp; Lacey Rd.</t>
  </si>
  <si>
    <t>W43-DSS-Downers Grove-S. Rodgers   E. Prospect Ave.</t>
  </si>
  <si>
    <t>W44-DSS-Lisle-Yender &amp; Ogden</t>
  </si>
  <si>
    <t>W468-ESS-MALLARD LAKE LANDFILL-TAD (RELAYS) ONLY</t>
  </si>
  <si>
    <t>W46-DSS-Lisle Twp.-Maple Rd.   Half Mi. E Hoffman</t>
  </si>
  <si>
    <t>W48-DSS-Hinsdale-E Rt. 83   &amp; S C B &amp; Q Rr</t>
  </si>
  <si>
    <t>W50-DSS-Deerpath Rd.-Ceco    Row Deerpath Rd.</t>
  </si>
  <si>
    <t>W51-DSS-Randall Rd.-W. Randall Rd. C.E.Co. Row</t>
  </si>
  <si>
    <t>W52-DSS-Lombard-E Highland Ave.   S Maple</t>
  </si>
  <si>
    <t>W541-ESS-SW CORNER OF EOLA &amp; DIEHL-2905 DIEHL</t>
  </si>
  <si>
    <t>W570-ESS-Ameritech-2600 Warrenville Rd.</t>
  </si>
  <si>
    <t>W600-ESS-Naperville-W Rte. 59    S Burlington NorthernRr</t>
  </si>
  <si>
    <t>W601-ESS-Naperville-Rte. 59</t>
  </si>
  <si>
    <t>W602-ESS-Naperville-Springbrook</t>
  </si>
  <si>
    <t>W603-ESS-Naperville-Royce</t>
  </si>
  <si>
    <t>W64-DSS-Downers Grove Twp.-Frontage Rd. (I-55)  E Cass Ave.</t>
  </si>
  <si>
    <t>W71-DSS-Aurora-1449 N. Farnsworth Ave.</t>
  </si>
  <si>
    <t>W73-DSS-Blackberry Twsp.-DC at Bunker&amp;Hughes, Kane County</t>
  </si>
  <si>
    <t>X300-DSS-Eastwood-2256 W. Eastwood</t>
  </si>
  <si>
    <t>X301-DSS-Belmont-5239 W. Belmont</t>
  </si>
  <si>
    <t>X304-DSS-Chase-7239 N. Western Av.</t>
  </si>
  <si>
    <t>X305-DSS-Seminary-3945 N. Seminary</t>
  </si>
  <si>
    <t>X307-DSS-Rosemont-6320 N. California</t>
  </si>
  <si>
    <t>X310-DSS-Albany Park-3145 W. Lawrence</t>
  </si>
  <si>
    <t>X311-DSS-Lehigh-7036 N. Lehigh</t>
  </si>
  <si>
    <t>X312-DSS-Newport-1044 W. Newport</t>
  </si>
  <si>
    <t>X313-DSS-Montrose-1058 W. Montrose</t>
  </si>
  <si>
    <t>X315-DSS-Neva-6330 N. Northwest Hwy.</t>
  </si>
  <si>
    <t>X318-DSS-Merrimac-6254 W. North</t>
  </si>
  <si>
    <t>X319-DSS-Uptown-1124 W. Lawrence</t>
  </si>
  <si>
    <t>X368-DSS-Sauganash-6029 N. Pulaski</t>
  </si>
  <si>
    <t>X380-DSS-Wrightwood-2617 N. Pulaski</t>
  </si>
  <si>
    <t>X381-DSS-Cortland-2452 W. Homer</t>
  </si>
  <si>
    <t>X39 - DSS - Portgage 4540 W. Waveland Ave.</t>
  </si>
  <si>
    <t>X454-ESS-Chicago North Headquarters-3500 N. California Ave.</t>
  </si>
  <si>
    <t>Y302-ESS-27th st vault</t>
  </si>
  <si>
    <t>Y308-DSS-Twenty-Eighth Street-2751 S. Pulaski Rd.</t>
  </si>
  <si>
    <t>Y310-DSS-Austin-5049 W. Madison</t>
  </si>
  <si>
    <t>Y314-DSS-Seventeenth Street-1701 W. Wabash</t>
  </si>
  <si>
    <t>Y323-ESS-Dupage Co. Water Commission-5555 W. Lexington</t>
  </si>
  <si>
    <t>Y365-DSS-Campbell-2543 W. Madison</t>
  </si>
  <si>
    <t>Y869-ESS-Boulevard Towers North-225 N. Michigan Ave.</t>
  </si>
  <si>
    <t>Y9511-ESS-First National Bank Plaza-33 S. Clark St.</t>
  </si>
  <si>
    <t>Y986-ESS-Board Of Trade-141 W. Jackson St.</t>
  </si>
  <si>
    <t>Z100-ESS-Tower Automotive Plant-12700 Crandolet-Chicago</t>
  </si>
  <si>
    <t>Z300-DSS-Archer-5161 S. Archer</t>
  </si>
  <si>
    <t>Z302-DSS-Ewing-10425 Ewing Ave</t>
  </si>
  <si>
    <t>Z305-DSS-Keating-4717 W. 63Rd St.</t>
  </si>
  <si>
    <t>Z306-DSS-Narragansett-5521 S. Narragansett</t>
  </si>
  <si>
    <t>Z307-DSS-Oak Park-60Th &amp; Oak Park Ave.</t>
  </si>
  <si>
    <t>Z310-DSS-Drexel-912 E. 87Th St.</t>
  </si>
  <si>
    <t>Z312-DSS-Exchange-7323 S. Exchange Ave.</t>
  </si>
  <si>
    <t>Z314-DSS-Justine-79Th &amp; Justine Sts.</t>
  </si>
  <si>
    <t>Z315-DSS-Burnside-9440 S. Cottage Grove Ave.</t>
  </si>
  <si>
    <t>Z335-DSS-South Chicago-9347 S. Chicago Ave.</t>
  </si>
  <si>
    <t>Z52-ESS-Ford Motor Co.-12100 S. Torrence Ave.</t>
  </si>
  <si>
    <t>Z715-ESS-REPUBLIC STEEL</t>
  </si>
  <si>
    <t>Grand Total</t>
  </si>
  <si>
    <t>Total Transmission</t>
  </si>
  <si>
    <t>Total Distribution</t>
  </si>
  <si>
    <t>Total Various</t>
  </si>
  <si>
    <t>Account 255 - Accumulated Deferred Investment Tax Credits</t>
  </si>
  <si>
    <t>Acc Def Inv Tax Credits</t>
  </si>
  <si>
    <t>ITC 4% job development</t>
  </si>
  <si>
    <t>ITC 10% plant/equip</t>
  </si>
  <si>
    <t>Attachment No. 10</t>
  </si>
  <si>
    <t>Attachment No. 11</t>
  </si>
  <si>
    <t>Attachment No. 12</t>
  </si>
  <si>
    <t>Attachment No. 7</t>
  </si>
  <si>
    <t>Attachment No. 6</t>
  </si>
  <si>
    <t>Attachment No. 5</t>
  </si>
  <si>
    <t>Attachment No. 4</t>
  </si>
  <si>
    <t>ComEd COM-Trnsm. Terminal-Joliet Station #9--Rte.6 &amp; Larkin Ave.</t>
  </si>
  <si>
    <t>ComEd U6-Trnsm. Terminal-Joliet Station #29-Paterson Rd.  1 Mi. E.Brandon Rd.</t>
  </si>
  <si>
    <t>Corp Ofc-CED Operations Center 3 Post 2012 LC Restack -Leased-3 Lincoln Center Oak Brook Terrace Ill. 60181</t>
  </si>
  <si>
    <t>D789-ESS-Ascent Data Center, 505 N. Railroad Ave., Northlake IL</t>
  </si>
  <si>
    <t>G128-DSS-Markham-160Th St. &amp; Kedzie</t>
  </si>
  <si>
    <t>Rental of Distribution Equipment</t>
  </si>
  <si>
    <t>Meters (Rider ML)</t>
  </si>
  <si>
    <t>3rd Party Use of Fiber Optic Cable</t>
  </si>
  <si>
    <t>0711-Line-State Line-Fisk</t>
  </si>
  <si>
    <t>259-TDC-Algonquin-East of Barn Rd North of Huntley and ComEd ROW.</t>
  </si>
  <si>
    <t>ComEd COM-Trnsm. Terminal-Byron Station-6 Mi. S.Byron On German Church Rd.</t>
  </si>
  <si>
    <t>Corp Ofc-Highland Park 1785 Old Skokie Blvd</t>
  </si>
  <si>
    <t>Corp Ofc-Rockford Hdq-300 S. Avon St.</t>
  </si>
  <si>
    <t>17724-Line-Burnham-Calumet-RP5 Garfield</t>
  </si>
  <si>
    <t>5638-NC-O'Hare Airport-O'Hare Airport-Concourse G</t>
  </si>
  <si>
    <t>Corp Ofc-Chicago Loop Tech.- 200 N Ogden Ave.</t>
  </si>
  <si>
    <t>Corp Ofc-Commercial Center 1919 Swift Dr.</t>
  </si>
  <si>
    <t>Corp Ofc-Edison Building (Leased)-72 W Adams St.</t>
  </si>
  <si>
    <t>Corp Ofc-Leased-1 Lincoln Center</t>
  </si>
  <si>
    <t>Distribution/General Plant</t>
  </si>
  <si>
    <t>IPP Elec Gen Study Reimb</t>
  </si>
  <si>
    <t>215-TDC-Howard</t>
  </si>
  <si>
    <t>220-TDC-South Schaumburg-Roselle &amp; Schaumburg Rd.</t>
  </si>
  <si>
    <t>592-TDC-Oswego-2050 Route 34 Oswego IL.</t>
  </si>
  <si>
    <t>ComEd COM-Trnsm.Terminal-Quad Cities Station-22710 206Th Ave.</t>
  </si>
  <si>
    <t>Corp Ofc-Rockford Office Building-303 N. Main St.</t>
  </si>
  <si>
    <t>D785-ESS-600-E-BUTTERFILED RD</t>
  </si>
  <si>
    <t>J367-ESS-CE STA9 AUX PWR</t>
  </si>
  <si>
    <t>Facility costs billed to affiliates from Account 421</t>
  </si>
  <si>
    <t>Energy Marketplace Revenue</t>
  </si>
  <si>
    <t>Deferred Payment (DPA) Fees</t>
  </si>
  <si>
    <t>11415-Line-Northwest-Devon</t>
  </si>
  <si>
    <t>1803-Line-Will County Sta-Lisle</t>
  </si>
  <si>
    <t>1809-Line-Will County Sta-Lisle</t>
  </si>
  <si>
    <t>480-TDC-Veterans- South-of-167TH-ST.-West-of-I-355 SOUTH</t>
  </si>
  <si>
    <t>517-TDC-Burbank-Burbank</t>
  </si>
  <si>
    <t>519-DSS-East Side-427 East Side Rd</t>
  </si>
  <si>
    <t>6701-Line-Congress-Medical Center</t>
  </si>
  <si>
    <t>8221-Line-Crosby-Rockwell</t>
  </si>
  <si>
    <t>91-TSS-1400 Cargo Court Minooka, IL</t>
  </si>
  <si>
    <t>Corp Ofc-Pontiac-Aurora St &amp; Ic Rr</t>
  </si>
  <si>
    <t>Corp Ofc-Woodstock Customer Center-1950 Duncan Place</t>
  </si>
  <si>
    <t>Corp-Ofc-Chicago Training Center-3535 S Iron St</t>
  </si>
  <si>
    <t>G344-ESS-Ball Glass-13850 S. Cottage Grove Ave. Dolton Illinois</t>
  </si>
  <si>
    <t>J339-ESS-AUX SABLE LIQUID PRODUCTS</t>
  </si>
  <si>
    <t>J402-ESS-Airgas 1400 Cargo Ct., in Minooka</t>
  </si>
  <si>
    <t>Z028-ESS-CTA ARCHER</t>
  </si>
  <si>
    <t>Z725-ESS-FINKL STEEL</t>
  </si>
  <si>
    <t>OMS Lifecycle</t>
  </si>
  <si>
    <t>IVR Convergence</t>
  </si>
  <si>
    <t>Other Miscellaneous Service Revenues</t>
  </si>
  <si>
    <t>Rental of Distribution Equipment - Special Contract</t>
  </si>
  <si>
    <t>100-TSS-100 Shady Oaks, 2943 Shady Oaks, Rd, Compton, IL 61318</t>
  </si>
  <si>
    <t>10319-Line-Lisle-Bolingbrook</t>
  </si>
  <si>
    <t>1305-NC-Dearborn St.-1013 N-1013 N. Dearborn St.</t>
  </si>
  <si>
    <t>1311-NC-Newberry Library-940 N. Dearborn St.</t>
  </si>
  <si>
    <t>1314-NC-Newberry House-1030 N. State St.</t>
  </si>
  <si>
    <t>1317-NC-Oak St.-60 E-60 E. Oak St.</t>
  </si>
  <si>
    <t>1319-NC-Walton Pl.-23 E-23 E. Walton Pl.</t>
  </si>
  <si>
    <t>1333-NC-Oak St.-15 E-15 E. Oak St.</t>
  </si>
  <si>
    <t>1334-NC-Bellevue Pl.-4 E-4 E. Bellevue Pl.</t>
  </si>
  <si>
    <t>1357-NC-Oak St.-4 E-4 E. Oak St.</t>
  </si>
  <si>
    <t>1361-NC-Oak St.-45 W-45 W. Oak St.</t>
  </si>
  <si>
    <t>1362-NC-Maple St.-35 W-35 W. Maple St.</t>
  </si>
  <si>
    <t>1392-NC-Walton Pl.-44 E-44 E. Walton Pl.</t>
  </si>
  <si>
    <t>313-DSS-Sublette-1974 Tower Rd.</t>
  </si>
  <si>
    <t>384-TDC-Harrison-3183 Forest View Rd.</t>
  </si>
  <si>
    <t>388-TDC-Harlem-9530 N. Second St. (Machessney Park)</t>
  </si>
  <si>
    <t>389-TDC-East Rockford-2093 Bell School Rd.</t>
  </si>
  <si>
    <t>4522-Line-Jefferson-Fisk</t>
  </si>
  <si>
    <t>5003-Line-Rockwell-Humboldt Park</t>
  </si>
  <si>
    <t>946-TSS-University Park Energy Center (IPP)-2635 Dralley rd</t>
  </si>
  <si>
    <t>94-TSS-Haumesser Rd substation</t>
  </si>
  <si>
    <t>CED-Misc. Eq Stock Location</t>
  </si>
  <si>
    <t>Corp Ofc-CED Operations Center 3 Purchase-3 Lincoln Center Oak Brook Terrace IL</t>
  </si>
  <si>
    <t>Corp Ofc-Marengo-309 Depot Street</t>
  </si>
  <si>
    <t>J326-ESS-Caterpilar Tractor Co.-S Rte. 6    1-2 Mi. Sw Joliet</t>
  </si>
  <si>
    <t>TSS-Arcadian-Wisconsin Electric Power Co</t>
  </si>
  <si>
    <t>X5305-ESS-RESURRECTION HOSPITAL</t>
  </si>
  <si>
    <t>Y5181-ESS-Illinois-Public Aid-300 W. Pershing Rd.</t>
  </si>
  <si>
    <t>Y518B-ESS-Link Belt Co.-300 W. Pershing Rd.</t>
  </si>
  <si>
    <t>Z550-ESS-CTA 55TH STREET</t>
  </si>
  <si>
    <t>AMI OMS Deployment</t>
  </si>
  <si>
    <t>Common MDM</t>
  </si>
  <si>
    <t>CTA PHI Systems</t>
  </si>
  <si>
    <t>Fusion SW</t>
  </si>
  <si>
    <t>1309-NC-Lake Shore Drive Bldg-1000 N-1000 N. Lake Shore Dr.</t>
  </si>
  <si>
    <t>1312-NC-Walton Colonade-108 E. Walton Pl.</t>
  </si>
  <si>
    <t>1375-NC-Walton Pl.-125 E-125 E. Walton Pl.</t>
  </si>
  <si>
    <t>224-DSS-North Chicago-1127 Broadway</t>
  </si>
  <si>
    <t>36A-TSS-650-660 W Madison Chicago, IL 60661-2400</t>
  </si>
  <si>
    <t>40-TSS-Quarry-2501 S. Senour St</t>
  </si>
  <si>
    <t>43-TSS-Wildwood-49 E. 127Th St.</t>
  </si>
  <si>
    <t>A37-DSS-Round Lake Beach-Cedar Lake Road Half Mi.  S RollinsRd.</t>
  </si>
  <si>
    <t>B32-ESS-American Oil Co.-Oregon</t>
  </si>
  <si>
    <t>C433-ESS-Highland Park-PP1905-C&amp;NW RY S of Deerfield Rd</t>
  </si>
  <si>
    <t>Corp Ofc-Operations Control Center-1700 Spencer Rd</t>
  </si>
  <si>
    <t>D44-DSS-Countryside - Plainfield Road.</t>
  </si>
  <si>
    <t>D775-ESS-Metropolitan Sanitary District-6100 S. River Rd.</t>
  </si>
  <si>
    <t>E35-DSS-Huntley-Vine St.   W Rt. 47</t>
  </si>
  <si>
    <t>E38-DSS-Oakwood Hills-5018 Valley View Rd.</t>
  </si>
  <si>
    <t>H14-DSS-Sandwich-735 E. Center St</t>
  </si>
  <si>
    <t>H65-DSS-Plano-113 S. Lew Street</t>
  </si>
  <si>
    <t>J23-DSS-Saratoga-S. Side of Nelson Rd-1/2 mile West of Rt 47</t>
  </si>
  <si>
    <t>K40-DSS-1404-E-6000N-RD-Bourbonnais-Illinois</t>
  </si>
  <si>
    <t>W302-DSS-Warrenville-S Galusha Rd. On First Ave.</t>
  </si>
  <si>
    <t>Z501-ESS-West Pullman-1201 W 120th St, Chicago, IL 60643</t>
  </si>
  <si>
    <t>Z524-ESS-METRO SANITARY</t>
  </si>
  <si>
    <t>Z5242-ESS-Calumet Treatment Plant-400 E. 130Th St.</t>
  </si>
  <si>
    <t>Z50934-ESS-U OF C 1155 E 60TH ST</t>
  </si>
  <si>
    <t>Y7642-ESS-QTS Data Center</t>
  </si>
  <si>
    <t>Y701-ESS-H Kramer &amp; Co.-1347 W. 21St St.</t>
  </si>
  <si>
    <t>Y6424-ESS-Cook County-2600 S. California Ave.</t>
  </si>
  <si>
    <t>W499-ESS-Hoffer Plastics-500 Collins Ave.</t>
  </si>
  <si>
    <t>W304-DSS-Wheaton-E Naperville Rd. S C N W  Rr</t>
  </si>
  <si>
    <t>H445-ESS-CITY OF ROCHELLE -2- Customer Owned</t>
  </si>
  <si>
    <t>H426-ESS-STS HYDROPOWER (CO-GEN/Customer Owned)</t>
  </si>
  <si>
    <t>G394-ESS-F S C Paper Co.-131St St. &amp; Crawford Ave.</t>
  </si>
  <si>
    <t>F98-DSS-Chicago Hts.-1205 Arnold St.</t>
  </si>
  <si>
    <t>CTL-Y-228-433 W Van Buren</t>
  </si>
  <si>
    <t>B427-ESS-Kelly-Springfield Tire Co.-Rt. 20    E. Freeport</t>
  </si>
  <si>
    <t>B200-ESS-15201 STORY RD JUNO, IL 60135</t>
  </si>
  <si>
    <t>A431-ESS-Abbott Laboratories-Buckley &amp; Rte.43</t>
  </si>
  <si>
    <t>A429-ESS-Abbvie-Abbott Labs-North Chicago-13500 W. New Ave. North Chicago Ill. 60439.</t>
  </si>
  <si>
    <t>757-DSS-Twenty-Seventh Street-2640 S. Wabash Ave.</t>
  </si>
  <si>
    <t>188-TSS-Mt. Pulaski</t>
  </si>
  <si>
    <t>1 item less than $250,000 ( General Plant)</t>
  </si>
  <si>
    <t>CIS Transformation</t>
  </si>
  <si>
    <t>Voltage Assessment</t>
  </si>
  <si>
    <t>11305-Line-Waterman to Enbridge ESS-H452</t>
  </si>
  <si>
    <t>187-TSS-Schauff Road</t>
  </si>
  <si>
    <t>92-TSS-McLean</t>
  </si>
  <si>
    <t>95-TSS-Chestnut</t>
  </si>
  <si>
    <t>Corp Ofc-CED Operations Center 3-OWNED-3 Lincoln Center Oak Brook Terrace Ill. 60181</t>
  </si>
  <si>
    <t>D787-ESS-601 NORTHWEST AVENUE UNIT A</t>
  </si>
  <si>
    <t>ESSD460-6 Digital Realty</t>
  </si>
  <si>
    <t>G3851-ESS-ACME STEEL</t>
  </si>
  <si>
    <t>H452-ESS-7831 McGirr Rd, Waterman IL</t>
  </si>
  <si>
    <t>J3323-ESS-Uno-Ven Union Oil Co.-New Ave.    Half Mi. N. 127Th St.</t>
  </si>
  <si>
    <t>Unamortized Investment Tax Credits</t>
  </si>
  <si>
    <t>AGS</t>
  </si>
  <si>
    <t>BIDA Customer Proj</t>
  </si>
  <si>
    <t>BIDA Grid EOL</t>
  </si>
  <si>
    <t>BIDA SESII Enhance</t>
  </si>
  <si>
    <t>ComEd Care Ctr SW</t>
  </si>
  <si>
    <t>Cyber Security</t>
  </si>
  <si>
    <t>Demeter SW</t>
  </si>
  <si>
    <t>Digital Strgy EPay</t>
  </si>
  <si>
    <t>Documentum</t>
  </si>
  <si>
    <t>EMS Implementation</t>
  </si>
  <si>
    <t>EU Custom Analytic</t>
  </si>
  <si>
    <t>EU Dig Prgm: Web</t>
  </si>
  <si>
    <t>EU North Star RE</t>
  </si>
  <si>
    <t>EU Web Convergence</t>
  </si>
  <si>
    <t>FIG Enhancement SW</t>
  </si>
  <si>
    <t>HR Payroll</t>
  </si>
  <si>
    <t>ISUM 2020 SW</t>
  </si>
  <si>
    <t>Lease Program SW</t>
  </si>
  <si>
    <t>LED Streetlight SW</t>
  </si>
  <si>
    <t>Maint Inspect SW</t>
  </si>
  <si>
    <t>Oracle Upgrade SW</t>
  </si>
  <si>
    <t>Robotic Process SW</t>
  </si>
  <si>
    <t>Service Mgmt CTA</t>
  </si>
  <si>
    <t>Splunk SW</t>
  </si>
  <si>
    <t>SSN License EOL</t>
  </si>
  <si>
    <t>Tax Technology SW</t>
  </si>
  <si>
    <t>EnterprisePerfMgmt</t>
  </si>
  <si>
    <t>MDMS</t>
  </si>
  <si>
    <t>Mobile App</t>
  </si>
  <si>
    <t>OCS EOL</t>
  </si>
  <si>
    <t>Retail Office</t>
  </si>
  <si>
    <t>Informatica 9.5 Upgrade</t>
  </si>
  <si>
    <t>Security DLP</t>
  </si>
  <si>
    <t xml:space="preserve">CEGIS Design EOL </t>
  </si>
  <si>
    <t>ComEd Web Enhance</t>
  </si>
  <si>
    <t>BIDA SmrtEnrgy EOL</t>
  </si>
  <si>
    <t>Mobile Dispatc EOL</t>
  </si>
  <si>
    <t>Misc Comp Software FR</t>
  </si>
  <si>
    <t>CDW</t>
  </si>
  <si>
    <t>CIMS 2021 EOL</t>
  </si>
  <si>
    <t>CIMS Enhancements</t>
  </si>
  <si>
    <t>CIMS EOL</t>
  </si>
  <si>
    <t>Clarity FSR</t>
  </si>
  <si>
    <t>Hyperion Reporting</t>
  </si>
  <si>
    <t>Hyperion Enhancements</t>
  </si>
  <si>
    <t>Interco Billing</t>
  </si>
  <si>
    <t>Asset Suite 8</t>
  </si>
  <si>
    <t>Passport D System EOL</t>
  </si>
  <si>
    <t>Passport Enhancements</t>
  </si>
  <si>
    <t>Call Center Enhanc</t>
  </si>
  <si>
    <t>PBF Tool</t>
  </si>
  <si>
    <t xml:space="preserve">PeopleSoft </t>
  </si>
  <si>
    <t>PowerPlant Enhance</t>
  </si>
  <si>
    <t>PowerPlant v10</t>
  </si>
  <si>
    <t>Post 2006 Soft EOL</t>
  </si>
  <si>
    <t>Work Plan &amp; Trackg</t>
  </si>
  <si>
    <t>Cloud Services</t>
  </si>
  <si>
    <t>ATTACHMENT 4</t>
  </si>
  <si>
    <t>ITEMIZATION OF ACCOUNT 165</t>
  </si>
  <si>
    <t>ATTACHMENT 7</t>
  </si>
  <si>
    <t>ITEMIZATION OF ACCOUNT 303</t>
  </si>
  <si>
    <t>ATTACHMENT 6</t>
  </si>
  <si>
    <t>ITEMIZATION OF ACCOUNT 456</t>
  </si>
  <si>
    <t>ATTACHMENT 5</t>
  </si>
  <si>
    <t>ITEMIZATION OF ACCOUNT 454</t>
  </si>
  <si>
    <t>ATTACHMENT 10</t>
  </si>
  <si>
    <t>ITEMIZATION OF ACCOUNT 255</t>
  </si>
  <si>
    <t>ATTACHMENT 9</t>
  </si>
  <si>
    <t>ITEMIZATION OF ACCOUNT 105</t>
  </si>
  <si>
    <t>ATTACHMENT 8</t>
  </si>
  <si>
    <t>ITEMIZATION OF ACCOUNT 397</t>
  </si>
  <si>
    <t>ATTACHMENT 11</t>
  </si>
  <si>
    <t>ITEMIZATION OF ACCOUNT 450</t>
  </si>
  <si>
    <t>ATTACHMENT 12</t>
  </si>
  <si>
    <t>ITEMIZATION OF ACCOUNT 451</t>
  </si>
  <si>
    <t>EU SW Electric</t>
  </si>
  <si>
    <t>GIS</t>
  </si>
  <si>
    <t>Grid FR</t>
  </si>
  <si>
    <t>1307-NC-Chestnut St.-37 E-37 E. Chestnut St.</t>
  </si>
  <si>
    <t>8014-NC-MIDWAY PARKING TOWER SOUTH</t>
  </si>
  <si>
    <t>951-TSS-Aurora Energy Center (IPP), 2833 Eola Rd.Aurora, ILL.</t>
  </si>
  <si>
    <t>CTL-Y-180-110 N. Wacker</t>
  </si>
  <si>
    <t>Y062-ESS-CTA MILWAUKEE</t>
  </si>
  <si>
    <t>Y652-ESS-University Of Illinois-601 S. Morgan St.</t>
  </si>
  <si>
    <t>Land - Aurora To Elgin-Kane</t>
  </si>
  <si>
    <t>Transmission portion calculated  using allocator from Attach 11.</t>
  </si>
  <si>
    <t xml:space="preserve">Fees from real estate lease applications </t>
  </si>
  <si>
    <t>Electric Choice Fees (interval data request services - special meter readings)</t>
  </si>
  <si>
    <t>Rider NAM (Non-AMI Meter Charge)</t>
  </si>
  <si>
    <t>Plymouth Court</t>
  </si>
  <si>
    <t>Lakeview - 1141 W. Diversey</t>
  </si>
  <si>
    <t>24 Items Under $250,000 Each (Distribution)</t>
  </si>
  <si>
    <t>1303-NC-Rush St.-805 N-805 N. Rush St.</t>
  </si>
  <si>
    <t>1315-NC-State and Lake MH #347004 CEGIS #347-A3c12</t>
  </si>
  <si>
    <t>1320-NC-Delaware Pl.-124 E-124 E. Delaware Pl.</t>
  </si>
  <si>
    <t>1323-NC-Chestnut St.-41 E-41 E. Chestnut St.</t>
  </si>
  <si>
    <t>1324-NC-Chestnut St.-137 E-137 E. Chestnut St.</t>
  </si>
  <si>
    <t>16914-Line MCGirr-TSS169-TSS139</t>
  </si>
  <si>
    <t>178 TSS Blue Mound Substation    24540 East 1300 North Rd. Ellsworth IL 61737</t>
  </si>
  <si>
    <t>184-TSS-Elk Grove</t>
  </si>
  <si>
    <t>189-TSS-Crego Road</t>
  </si>
  <si>
    <t>487352S1-ESS-South Suburban Hospital-Country Club Hills</t>
  </si>
  <si>
    <t>525-TDC-Normantown</t>
  </si>
  <si>
    <t>809-DSS-Malta-10166 S. Malta</t>
  </si>
  <si>
    <t xml:space="preserve">98-TSS-Nevada-2738 N 13th Rd </t>
  </si>
  <si>
    <t>ComEd COM-Trnsm. Terminal-Waukegan Station-1201 Pershing Road, Waukegan, IL</t>
  </si>
  <si>
    <t>Corp Ofc-Chicago Training Center</t>
  </si>
  <si>
    <t>H440-ESS-Rochelle-Rochelle</t>
  </si>
  <si>
    <t>H447-ESS-City of Rochelle-Ritchie Road</t>
  </si>
  <si>
    <t>H66-DSS-Plano-CE ROW E/Little Rock Rd.</t>
  </si>
  <si>
    <t>J104-ESS-WM Renewable Energy, LLC</t>
  </si>
  <si>
    <t>J25-1-DSS- JACKSON TOWNSHIP.</t>
  </si>
  <si>
    <t>K319-3-ESS-Nucor Steel SVC</t>
  </si>
  <si>
    <t>W502-ESS-Batavia Public Works Building</t>
  </si>
  <si>
    <t>Y5111-ESS-I I T-3300 S. Federal St.</t>
  </si>
  <si>
    <t>Z555-ESS-Holy Cross Hospital-2738 W. 69Th St.</t>
  </si>
  <si>
    <t xml:space="preserve"> BIDA AMI</t>
  </si>
  <si>
    <t>SAM SW</t>
  </si>
  <si>
    <t>SES</t>
  </si>
  <si>
    <t>UI Plan SW</t>
  </si>
  <si>
    <t>.</t>
  </si>
  <si>
    <t>Sales Tax Payable</t>
  </si>
  <si>
    <t>Leased Asset ROU-Op -Building</t>
  </si>
  <si>
    <t>2023 Actual</t>
  </si>
  <si>
    <t>Amounts based on 2023 Transmission Filing</t>
  </si>
  <si>
    <t>Transmission Revenue Requirement  (2023 Forecast from May 2023 Filing)</t>
  </si>
  <si>
    <t>Schedule 1A Revenue Credit (2023 Forecast from May 2023 Filing)</t>
  </si>
  <si>
    <t>Charter Grove TSS</t>
  </si>
  <si>
    <t>Cherry Valley-Silver Lake</t>
  </si>
  <si>
    <t>Chicago-Northwestern R. R.</t>
  </si>
  <si>
    <t>Goodings Grove-Indiana Widening/Crete TSS</t>
  </si>
  <si>
    <t>Manville-Pontiac</t>
  </si>
  <si>
    <t>Plano-Charter Grove</t>
  </si>
  <si>
    <t>Plato Center</t>
  </si>
  <si>
    <t>Sugar Grove-Blackberry</t>
  </si>
  <si>
    <t>Waukegan Station 354kv Switchyard</t>
  </si>
  <si>
    <t>Wayne-Itasca</t>
  </si>
  <si>
    <t>Wilton Center-Joliet</t>
  </si>
  <si>
    <t>Sawyer TSS</t>
  </si>
  <si>
    <t>2027 - 2030</t>
  </si>
  <si>
    <t>2032 - 2035</t>
  </si>
  <si>
    <t>2029 - 2032</t>
  </si>
  <si>
    <t>2030 - 2035</t>
  </si>
  <si>
    <t>2029 - 2030</t>
  </si>
  <si>
    <t>18 Items Under $250,000 Each (Transmission)</t>
  </si>
  <si>
    <t>2026 - 2029</t>
  </si>
  <si>
    <t>2028 - 2030</t>
  </si>
  <si>
    <t>2030 - 2033</t>
  </si>
  <si>
    <t>Jefferson GIS</t>
  </si>
  <si>
    <t>2025 - 2028</t>
  </si>
  <si>
    <t>As of 12/31/2023</t>
  </si>
  <si>
    <t>1263 Line - DCJ661 to TSS939 Mulberry</t>
  </si>
  <si>
    <t>36-TSS-Washington Park (Retired)-6141 S. Praire Ave.</t>
  </si>
  <si>
    <t>937-TSS-Lee County Energy Ctr-1674 Red Brick rd 1M W/Nachusa S/Rt 38</t>
  </si>
  <si>
    <t>Corp-Ofc- CBOT- 333 S. LaSalle Street</t>
  </si>
  <si>
    <t>Corp Ofc-Channahan Customer Center-24151 S Northern Il. Drive</t>
  </si>
  <si>
    <t>CTL-X-1029 1229 W Concord Pl</t>
  </si>
  <si>
    <t>ESS-Z-509-75 U OF C GARAGE</t>
  </si>
  <si>
    <t>K323-ESS-Bradley-1201 N Kinzie Ave.</t>
  </si>
  <si>
    <t>L1202-Line-Sta12 Dresden-TSS 908 Mole</t>
  </si>
  <si>
    <t>S312-ESS-Hoosier Energy, 14732 E. 2100 Road North, Pontiac, IL 61764</t>
  </si>
  <si>
    <t>This allocation is based on the total amount of easements in the plant accounts at 12/31/23.  It is calculated as follows:</t>
  </si>
  <si>
    <t>Rent from annual Easements</t>
  </si>
  <si>
    <t>Other Rent from Electric Property</t>
  </si>
  <si>
    <t>In 2023, rent billings to associated companies and revenues associated with the leasing of electric plant to third parties were</t>
  </si>
  <si>
    <t>recorded as "Rent from Electric Properties". The Allocation based on 2023 Salaries and Wages  - Note (4).</t>
  </si>
  <si>
    <t xml:space="preserve">Revenue from Constellation Energy for use of distribution equipment / meters. </t>
  </si>
  <si>
    <t>Total Electric operating revenues - 2023</t>
  </si>
  <si>
    <t>Per 2023 FERC Form 1, Page 300, Line 27: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</si>
</sst>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_);_(@_)"/>
    <numFmt numFmtId="165" formatCode="_(* #,##0_);_(* \(#,##0\);_(* &quot;-&quot;??_);_(@_)"/>
    <numFmt numFmtId="166" formatCode="#,##0.000_);\(#,##0.000\)"/>
    <numFmt numFmtId="167" formatCode="0.0%"/>
    <numFmt numFmtId="168" formatCode="_(&quot;$&quot;* #,##0_);_(&quot;$&quot;* \(#,##0\);_(&quot;$&quot;* &quot;-&quot;??_);_(@_)"/>
    <numFmt numFmtId="169" formatCode="&quot;$&quot;#,##0"/>
    <numFmt numFmtId="170" formatCode="0.000000"/>
    <numFmt numFmtId="171" formatCode="0.00;0.00;"/>
    <numFmt numFmtId="172" formatCode="#,##0&quot;£&quot;_);\(#,##0&quot;£&quot;\)"/>
    <numFmt numFmtId="173" formatCode="0.000_)"/>
    <numFmt numFmtId="174" formatCode="&quot;$&quot;#,##0\ ;\(&quot;$&quot;#,##0\)"/>
    <numFmt numFmtId="175" formatCode="#,##0.00&quot; $&quot;;\-#,##0.00&quot; $&quot;"/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mm/dd/yy"/>
    <numFmt numFmtId="181" formatCode="#,##0.000"/>
    <numFmt numFmtId="182" formatCode="_-* #,##0.00_-;\-* #,##0.00_-;_-* &quot;-&quot;??_-;_-@_-"/>
    <numFmt numFmtId="183" formatCode="&quot;$&quot;#,##0.00"/>
    <numFmt numFmtId="184" formatCode="0.0000_)"/>
  </numFmts>
  <fonts count="149"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Helv"/>
    </font>
    <font>
      <sz val="12"/>
      <name val="Arial MT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10"/>
      <color indexed="56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sz val="8"/>
      <name val="cg times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name val="MS Serif"/>
      <family val="1"/>
    </font>
    <font>
      <sz val="11"/>
      <color indexed="8"/>
      <name val="Palatino Linotype"/>
      <family val="2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sz val="18"/>
      <color indexed="9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37"/>
      <name val="Arial"/>
      <family val="2"/>
    </font>
    <font>
      <i/>
      <sz val="10"/>
      <name val="Arial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color theme="1"/>
      <name val="Arial"/>
      <family val="2"/>
    </font>
    <font>
      <sz val="10"/>
      <name val="Arial Unicode MS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i/>
      <sz val="10"/>
      <color indexed="14"/>
      <name val="Arial"/>
      <family val="2"/>
    </font>
    <font>
      <i/>
      <sz val="10"/>
      <color indexed="10"/>
      <name val="Arial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18"/>
      <color indexed="15"/>
      <name val="Arial"/>
      <family val="2"/>
    </font>
    <font>
      <sz val="12"/>
      <color indexed="14"/>
      <name val="Arial"/>
      <family val="2"/>
    </font>
    <font>
      <b/>
      <sz val="8"/>
      <color indexed="8"/>
      <name val="Helv"/>
    </font>
    <font>
      <b/>
      <sz val="10"/>
      <color indexed="1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0"/>
      <color rgb="FF2F4F4F"/>
      <name val="Verdana"/>
      <family val="2"/>
    </font>
    <font>
      <sz val="10"/>
      <color indexed="8"/>
      <name val="Verdana"/>
      <family val="2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</font>
    <font>
      <b/>
      <sz val="12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i/>
      <sz val="12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2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u/>
      <sz val="9"/>
      <color indexed="12"/>
      <name val="Arial MT"/>
    </font>
    <font>
      <u/>
      <sz val="7.5"/>
      <color indexed="12"/>
      <name val="Courier"/>
      <family val="3"/>
    </font>
    <font>
      <sz val="12"/>
      <color rgb="FF3F3F76"/>
      <name val="Arial"/>
      <family val="2"/>
    </font>
    <font>
      <sz val="11"/>
      <color rgb="FF3F3F76"/>
      <name val="Calibri"/>
      <family val="2"/>
      <scheme val="minor"/>
    </font>
    <font>
      <sz val="12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indexed="19"/>
      <name val="Calibri"/>
      <family val="2"/>
    </font>
    <font>
      <sz val="12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38"/>
        <bgColor indexed="64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auto="1"/>
      </bottom>
      <diagonal/>
    </border>
  </borders>
  <cellStyleXfs count="1003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4" fontId="7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6" fillId="0" borderId="1" applyBorder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171" fontId="17" fillId="23" borderId="5">
      <alignment horizontal="center" vertical="center"/>
    </xf>
    <xf numFmtId="0" fontId="18" fillId="0" borderId="0">
      <alignment horizontal="center" wrapText="1"/>
      <protection locked="0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3" fillId="0" borderId="0" applyNumberFormat="0" applyBorder="0" applyAlignment="0" applyProtection="0"/>
    <xf numFmtId="172" fontId="3" fillId="0" borderId="0" applyFill="0" applyBorder="0" applyAlignment="0"/>
    <xf numFmtId="172" fontId="3" fillId="0" borderId="0" applyFill="0" applyBorder="0" applyAlignment="0"/>
    <xf numFmtId="0" fontId="21" fillId="0" borderId="0" applyAlignment="0"/>
    <xf numFmtId="0" fontId="22" fillId="24" borderId="6" applyNumberFormat="0" applyAlignment="0" applyProtection="0"/>
    <xf numFmtId="0" fontId="22" fillId="24" borderId="6" applyNumberFormat="0" applyAlignment="0" applyProtection="0"/>
    <xf numFmtId="0" fontId="23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22" fillId="24" borderId="6" applyNumberFormat="0" applyAlignment="0" applyProtection="0"/>
    <xf numFmtId="0" fontId="3" fillId="13" borderId="0" applyNumberFormat="0" applyBorder="0" applyAlignment="0" applyProtection="0"/>
    <xf numFmtId="0" fontId="3" fillId="25" borderId="0" applyNumberFormat="0" applyBorder="0" applyAlignment="0" applyProtection="0"/>
    <xf numFmtId="0" fontId="24" fillId="0" borderId="0" applyNumberFormat="0" applyAlignment="0"/>
    <xf numFmtId="0" fontId="25" fillId="26" borderId="7" applyNumberFormat="0" applyAlignment="0" applyProtection="0"/>
    <xf numFmtId="0" fontId="25" fillId="26" borderId="7" applyNumberFormat="0" applyAlignment="0" applyProtection="0"/>
    <xf numFmtId="0" fontId="26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0" fontId="25" fillId="26" borderId="7" applyNumberFormat="0" applyAlignment="0" applyProtection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173" fontId="2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8" fillId="27" borderId="0" applyNumberFormat="0" applyFont="0"/>
    <xf numFmtId="0" fontId="29" fillId="28" borderId="8">
      <alignment horizontal="center"/>
    </xf>
    <xf numFmtId="0" fontId="30" fillId="0" borderId="0" applyNumberFormat="0" applyAlignment="0">
      <alignment horizontal="left"/>
    </xf>
    <xf numFmtId="44" fontId="3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2" fillId="0" borderId="0" applyNumberFormat="0" applyAlignment="0">
      <alignment horizontal="left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8" fontId="3" fillId="0" borderId="0">
      <alignment horizontal="right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6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38" fontId="37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39" fillId="0" borderId="9" applyNumberFormat="0" applyAlignment="0" applyProtection="0">
      <alignment horizontal="left" vertical="center"/>
    </xf>
    <xf numFmtId="0" fontId="40" fillId="29" borderId="0" applyNumberFormat="0" applyBorder="0" applyAlignment="0" applyProtection="0"/>
    <xf numFmtId="0" fontId="41" fillId="0" borderId="10" applyNumberFormat="0" applyFill="0" applyBorder="0" applyAlignment="0" applyProtection="0">
      <alignment horizontal="left"/>
    </xf>
    <xf numFmtId="0" fontId="42" fillId="29" borderId="0" applyNumberFormat="0" applyBorder="0" applyAlignment="0" applyProtection="0"/>
    <xf numFmtId="0" fontId="39" fillId="0" borderId="4">
      <alignment horizontal="left" vertical="center"/>
    </xf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5" fillId="0" borderId="12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8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0" fontId="49" fillId="0" borderId="14" applyNumberFormat="0" applyFill="0" applyAlignment="0" applyProtection="0"/>
    <xf numFmtId="10" fontId="37" fillId="30" borderId="8" applyNumberFormat="0" applyBorder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0" fillId="10" borderId="6" applyNumberFormat="0" applyAlignment="0" applyProtection="0"/>
    <xf numFmtId="0" fontId="52" fillId="0" borderId="0" applyAlignment="0"/>
    <xf numFmtId="0" fontId="12" fillId="0" borderId="0" applyAlignment="0"/>
    <xf numFmtId="0" fontId="37" fillId="3" borderId="0"/>
    <xf numFmtId="0" fontId="53" fillId="31" borderId="0" applyNumberFormat="0" applyBorder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7" fillId="0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7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3" fillId="32" borderId="0" applyNumberFormat="0" applyFont="0" applyBorder="0" applyAlignment="0" applyProtection="0"/>
    <xf numFmtId="0" fontId="3" fillId="32" borderId="0" applyNumberFormat="0" applyFont="0" applyBorder="0" applyAlignment="0" applyProtection="0"/>
    <xf numFmtId="37" fontId="58" fillId="0" borderId="0"/>
    <xf numFmtId="0" fontId="59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60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1" fillId="0" borderId="0"/>
    <xf numFmtId="0" fontId="61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13" fillId="0" borderId="0"/>
    <xf numFmtId="0" fontId="13" fillId="0" borderId="0"/>
    <xf numFmtId="0" fontId="3" fillId="0" borderId="0"/>
    <xf numFmtId="0" fontId="7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1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8" fillId="34" borderId="0" applyNumberFormat="0" applyFont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4" fillId="0" borderId="0" applyNumberFormat="0" applyBorder="0" applyAlignment="0" applyProtection="0"/>
    <xf numFmtId="0" fontId="28" fillId="35" borderId="0" applyNumberFormat="0" applyFont="0"/>
    <xf numFmtId="14" fontId="18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5" fillId="0" borderId="0" applyNumberFormat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6" fillId="0" borderId="18">
      <alignment horizontal="center"/>
    </xf>
    <xf numFmtId="0" fontId="66" fillId="0" borderId="18">
      <alignment horizontal="center"/>
    </xf>
    <xf numFmtId="0" fontId="66" fillId="0" borderId="18">
      <alignment horizontal="center"/>
    </xf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36" borderId="0" applyNumberFormat="0" applyFont="0" applyBorder="0" applyAlignment="0" applyProtection="0"/>
    <xf numFmtId="0" fontId="7" fillId="36" borderId="0" applyNumberFormat="0" applyFont="0" applyBorder="0" applyAlignment="0" applyProtection="0"/>
    <xf numFmtId="0" fontId="7" fillId="36" borderId="0" applyNumberFormat="0" applyFont="0" applyBorder="0" applyAlignment="0" applyProtection="0"/>
    <xf numFmtId="0" fontId="3" fillId="37" borderId="0" applyNumberFormat="0" applyFont="0" applyBorder="0" applyAlignment="0" applyProtection="0"/>
    <xf numFmtId="0" fontId="3" fillId="37" borderId="0" applyNumberFormat="0" applyFont="0" applyBorder="0" applyAlignment="0" applyProtection="0"/>
    <xf numFmtId="180" fontId="67" fillId="0" borderId="0" applyNumberFormat="0" applyFill="0" applyBorder="0" applyAlignment="0" applyProtection="0">
      <alignment horizontal="left"/>
    </xf>
    <xf numFmtId="4" fontId="68" fillId="38" borderId="19">
      <alignment vertical="center"/>
    </xf>
    <xf numFmtId="4" fontId="69" fillId="38" borderId="19">
      <alignment vertical="center"/>
    </xf>
    <xf numFmtId="4" fontId="70" fillId="39" borderId="12">
      <alignment vertical="center"/>
    </xf>
    <xf numFmtId="4" fontId="71" fillId="39" borderId="12">
      <alignment vertical="center"/>
    </xf>
    <xf numFmtId="4" fontId="70" fillId="40" borderId="12">
      <alignment vertical="center"/>
    </xf>
    <xf numFmtId="4" fontId="71" fillId="40" borderId="12">
      <alignment vertical="center"/>
    </xf>
    <xf numFmtId="4" fontId="72" fillId="38" borderId="19">
      <alignment horizontal="left" vertical="center" indent="1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4" fontId="72" fillId="41" borderId="0">
      <alignment horizontal="left" vertical="center" indent="1"/>
    </xf>
    <xf numFmtId="4" fontId="72" fillId="27" borderId="19" applyNumberFormat="0" applyProtection="0">
      <alignment horizontal="right" vertical="center"/>
    </xf>
    <xf numFmtId="4" fontId="72" fillId="42" borderId="19" applyNumberFormat="0" applyProtection="0">
      <alignment horizontal="right" vertical="center"/>
    </xf>
    <xf numFmtId="4" fontId="72" fillId="43" borderId="19" applyNumberFormat="0" applyProtection="0">
      <alignment horizontal="right" vertical="center"/>
    </xf>
    <xf numFmtId="4" fontId="72" fillId="44" borderId="19" applyNumberFormat="0" applyProtection="0">
      <alignment horizontal="right" vertical="center"/>
    </xf>
    <xf numFmtId="4" fontId="72" fillId="45" borderId="19" applyNumberFormat="0" applyProtection="0">
      <alignment horizontal="right" vertical="center"/>
    </xf>
    <xf numFmtId="4" fontId="72" fillId="46" borderId="19" applyNumberFormat="0" applyProtection="0">
      <alignment horizontal="right" vertical="center"/>
    </xf>
    <xf numFmtId="4" fontId="72" fillId="47" borderId="19" applyNumberFormat="0" applyProtection="0">
      <alignment horizontal="right" vertical="center"/>
    </xf>
    <xf numFmtId="4" fontId="72" fillId="48" borderId="19" applyNumberFormat="0" applyProtection="0">
      <alignment horizontal="right" vertical="center"/>
    </xf>
    <xf numFmtId="4" fontId="72" fillId="39" borderId="19" applyNumberFormat="0" applyProtection="0">
      <alignment horizontal="right" vertical="center"/>
    </xf>
    <xf numFmtId="4" fontId="68" fillId="49" borderId="20">
      <alignment horizontal="left" vertical="center" indent="1"/>
    </xf>
    <xf numFmtId="4" fontId="68" fillId="23" borderId="0">
      <alignment horizontal="left" vertical="center" indent="1"/>
    </xf>
    <xf numFmtId="4" fontId="68" fillId="41" borderId="0">
      <alignment horizontal="left" vertical="center" indent="1"/>
    </xf>
    <xf numFmtId="4" fontId="72" fillId="23" borderId="19">
      <alignment horizontal="right" vertical="center"/>
    </xf>
    <xf numFmtId="4" fontId="72" fillId="23" borderId="0">
      <alignment horizontal="left" vertical="center" indent="1"/>
    </xf>
    <xf numFmtId="4" fontId="12" fillId="23" borderId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protection locked="0"/>
    </xf>
    <xf numFmtId="0" fontId="3" fillId="0" borderId="0" applyNumberFormat="0" applyFont="0" applyFill="0" applyBorder="0" applyAlignment="0" applyProtection="0">
      <protection locked="0"/>
    </xf>
    <xf numFmtId="0" fontId="3" fillId="0" borderId="0" applyNumberFormat="0" applyFont="0" applyFill="0" applyBorder="0" applyAlignment="0" applyProtection="0">
      <protection locked="0"/>
    </xf>
    <xf numFmtId="0" fontId="3" fillId="0" borderId="0" applyNumberFormat="0" applyFont="0" applyFill="0" applyBorder="0" applyAlignment="0" applyProtection="0">
      <protection locked="0"/>
    </xf>
    <xf numFmtId="0" fontId="73" fillId="0" borderId="0">
      <alignment horizontal="left" vertical="center"/>
      <protection locked="0"/>
    </xf>
    <xf numFmtId="0" fontId="3" fillId="50" borderId="21" applyNumberFormat="0" applyFont="0" applyAlignment="0"/>
    <xf numFmtId="0" fontId="3" fillId="50" borderId="21" applyNumberFormat="0" applyFont="0" applyAlignment="0"/>
    <xf numFmtId="0" fontId="3" fillId="50" borderId="21" applyNumberFormat="0" applyFont="0" applyAlignment="0"/>
    <xf numFmtId="0" fontId="3" fillId="50" borderId="21" applyNumberFormat="0" applyFont="0" applyAlignment="0"/>
    <xf numFmtId="4" fontId="12" fillId="41" borderId="0">
      <alignment horizontal="left" vertical="center" indent="1"/>
    </xf>
    <xf numFmtId="4" fontId="72" fillId="51" borderId="19">
      <alignment vertical="center"/>
    </xf>
    <xf numFmtId="4" fontId="74" fillId="51" borderId="19">
      <alignment vertical="center"/>
    </xf>
    <xf numFmtId="4" fontId="75" fillId="39" borderId="22">
      <alignment vertical="center"/>
    </xf>
    <xf numFmtId="4" fontId="76" fillId="39" borderId="22">
      <alignment vertical="center"/>
    </xf>
    <xf numFmtId="4" fontId="75" fillId="40" borderId="22">
      <alignment vertical="center"/>
    </xf>
    <xf numFmtId="4" fontId="76" fillId="40" borderId="22">
      <alignment vertical="center"/>
    </xf>
    <xf numFmtId="4" fontId="68" fillId="23" borderId="23">
      <alignment horizontal="left" vertical="center" indent="1"/>
    </xf>
    <xf numFmtId="4" fontId="72" fillId="52" borderId="19">
      <alignment horizontal="right" vertical="center"/>
    </xf>
    <xf numFmtId="4" fontId="74" fillId="51" borderId="19">
      <alignment horizontal="right" vertical="center"/>
    </xf>
    <xf numFmtId="4" fontId="77" fillId="39" borderId="22">
      <alignment vertical="center"/>
    </xf>
    <xf numFmtId="4" fontId="78" fillId="39" borderId="22">
      <alignment vertical="center"/>
    </xf>
    <xf numFmtId="4" fontId="77" fillId="40" borderId="22">
      <alignment vertical="center"/>
    </xf>
    <xf numFmtId="4" fontId="78" fillId="27" borderId="22">
      <alignment vertical="center"/>
    </xf>
    <xf numFmtId="4" fontId="68" fillId="0" borderId="19">
      <alignment horizontal="left" vertical="center" indent="1"/>
    </xf>
    <xf numFmtId="4" fontId="68" fillId="23" borderId="19">
      <alignment horizontal="right" vertical="center"/>
    </xf>
    <xf numFmtId="4" fontId="68" fillId="23" borderId="19">
      <alignment horizontal="left" vertical="center" indent="1"/>
    </xf>
    <xf numFmtId="4" fontId="68" fillId="51" borderId="19">
      <alignment horizontal="left" vertical="center" indent="1"/>
    </xf>
    <xf numFmtId="4" fontId="68" fillId="51" borderId="19">
      <alignment vertical="center"/>
    </xf>
    <xf numFmtId="4" fontId="69" fillId="51" borderId="19">
      <alignment vertical="center"/>
    </xf>
    <xf numFmtId="4" fontId="70" fillId="39" borderId="24">
      <alignment vertical="center"/>
    </xf>
    <xf numFmtId="4" fontId="71" fillId="39" borderId="24">
      <alignment vertical="center"/>
    </xf>
    <xf numFmtId="4" fontId="70" fillId="40" borderId="22">
      <alignment vertical="center"/>
    </xf>
    <xf numFmtId="4" fontId="71" fillId="40" borderId="22">
      <alignment vertical="center"/>
    </xf>
    <xf numFmtId="4" fontId="68" fillId="30" borderId="19">
      <alignment horizontal="left" vertical="center" indent="1"/>
    </xf>
    <xf numFmtId="4" fontId="79" fillId="2" borderId="0">
      <alignment horizontal="left" vertical="center" indent="1"/>
    </xf>
    <xf numFmtId="4" fontId="80" fillId="51" borderId="19">
      <alignment horizontal="right" vertical="center"/>
    </xf>
    <xf numFmtId="170" fontId="3" fillId="0" borderId="0">
      <alignment horizontal="left" wrapText="1"/>
    </xf>
    <xf numFmtId="40" fontId="81" fillId="0" borderId="0" applyBorder="0">
      <alignment horizontal="right"/>
    </xf>
    <xf numFmtId="0" fontId="82" fillId="20" borderId="0" applyNumberFormat="0" applyBorder="0" applyAlignment="0" applyProtection="0"/>
    <xf numFmtId="49" fontId="3" fillId="0" borderId="0"/>
    <xf numFmtId="49" fontId="3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8" fillId="53" borderId="0" applyNumberFormat="0" applyFont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5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0" fontId="84" fillId="0" borderId="25" applyNumberFormat="0" applyFill="0" applyAlignment="0" applyProtection="0"/>
    <xf numFmtId="37" fontId="37" fillId="28" borderId="0" applyNumberFormat="0" applyBorder="0" applyAlignment="0" applyProtection="0"/>
    <xf numFmtId="37" fontId="37" fillId="0" borderId="0"/>
    <xf numFmtId="37" fontId="37" fillId="0" borderId="0"/>
    <xf numFmtId="3" fontId="86" fillId="0" borderId="14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0" fontId="104" fillId="3" borderId="6" applyNumberFormat="0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2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181" fontId="105" fillId="85" borderId="6">
      <alignment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105" fillId="2" borderId="6" applyNumberFormat="0">
      <alignment horizontal="center" readingOrder="1"/>
      <protection locked="0"/>
    </xf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13" fillId="11" borderId="0" applyNumberFormat="0" applyBorder="0" applyAlignment="0" applyProtection="0"/>
    <xf numFmtId="0" fontId="2" fillId="62" borderId="0" applyNumberFormat="0" applyBorder="0" applyAlignment="0" applyProtection="0"/>
    <xf numFmtId="0" fontId="13" fillId="5" borderId="0" applyNumberFormat="0" applyBorder="0" applyAlignment="0" applyProtection="0"/>
    <xf numFmtId="0" fontId="60" fillId="62" borderId="0" applyNumberFormat="0" applyBorder="0" applyAlignment="0" applyProtection="0"/>
    <xf numFmtId="0" fontId="60" fillId="62" borderId="0" applyNumberFormat="0" applyBorder="0" applyAlignment="0" applyProtection="0"/>
    <xf numFmtId="0" fontId="60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1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1" fillId="62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13" fillId="12" borderId="0" applyNumberFormat="0" applyBorder="0" applyAlignment="0" applyProtection="0"/>
    <xf numFmtId="0" fontId="2" fillId="66" borderId="0" applyNumberFormat="0" applyBorder="0" applyAlignment="0" applyProtection="0"/>
    <xf numFmtId="0" fontId="13" fillId="6" borderId="0" applyNumberFormat="0" applyBorder="0" applyAlignment="0" applyProtection="0"/>
    <xf numFmtId="0" fontId="60" fillId="66" borderId="0" applyNumberFormat="0" applyBorder="0" applyAlignment="0" applyProtection="0"/>
    <xf numFmtId="0" fontId="60" fillId="66" borderId="0" applyNumberFormat="0" applyBorder="0" applyAlignment="0" applyProtection="0"/>
    <xf numFmtId="0" fontId="60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1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1" fillId="66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13" fillId="33" borderId="0" applyNumberFormat="0" applyBorder="0" applyAlignment="0" applyProtection="0"/>
    <xf numFmtId="0" fontId="2" fillId="70" borderId="0" applyNumberFormat="0" applyBorder="0" applyAlignment="0" applyProtection="0"/>
    <xf numFmtId="0" fontId="13" fillId="7" borderId="0" applyNumberFormat="0" applyBorder="0" applyAlignment="0" applyProtection="0"/>
    <xf numFmtId="0" fontId="60" fillId="70" borderId="0" applyNumberFormat="0" applyBorder="0" applyAlignment="0" applyProtection="0"/>
    <xf numFmtId="0" fontId="60" fillId="70" borderId="0" applyNumberFormat="0" applyBorder="0" applyAlignment="0" applyProtection="0"/>
    <xf numFmtId="0" fontId="60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1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1" fillId="70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13" fillId="10" borderId="0" applyNumberFormat="0" applyBorder="0" applyAlignment="0" applyProtection="0"/>
    <xf numFmtId="0" fontId="2" fillId="74" borderId="0" applyNumberFormat="0" applyBorder="0" applyAlignment="0" applyProtection="0"/>
    <xf numFmtId="0" fontId="13" fillId="8" borderId="0" applyNumberFormat="0" applyBorder="0" applyAlignment="0" applyProtection="0"/>
    <xf numFmtId="0" fontId="60" fillId="74" borderId="0" applyNumberFormat="0" applyBorder="0" applyAlignment="0" applyProtection="0"/>
    <xf numFmtId="0" fontId="60" fillId="74" borderId="0" applyNumberFormat="0" applyBorder="0" applyAlignment="0" applyProtection="0"/>
    <xf numFmtId="0" fontId="60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1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1" fillId="74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13" fillId="9" borderId="0" applyNumberFormat="0" applyBorder="0" applyAlignment="0" applyProtection="0"/>
    <xf numFmtId="0" fontId="2" fillId="78" borderId="0" applyNumberFormat="0" applyBorder="0" applyAlignment="0" applyProtection="0"/>
    <xf numFmtId="0" fontId="60" fillId="78" borderId="0" applyNumberFormat="0" applyBorder="0" applyAlignment="0" applyProtection="0"/>
    <xf numFmtId="0" fontId="60" fillId="78" borderId="0" applyNumberFormat="0" applyBorder="0" applyAlignment="0" applyProtection="0"/>
    <xf numFmtId="0" fontId="60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1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2" fillId="78" borderId="0" applyNumberFormat="0" applyBorder="0" applyAlignment="0" applyProtection="0"/>
    <xf numFmtId="0" fontId="1" fillId="78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13" fillId="33" borderId="0" applyNumberFormat="0" applyBorder="0" applyAlignment="0" applyProtection="0"/>
    <xf numFmtId="0" fontId="2" fillId="82" borderId="0" applyNumberFormat="0" applyBorder="0" applyAlignment="0" applyProtection="0"/>
    <xf numFmtId="0" fontId="13" fillId="10" borderId="0" applyNumberFormat="0" applyBorder="0" applyAlignment="0" applyProtection="0"/>
    <xf numFmtId="0" fontId="60" fillId="82" borderId="0" applyNumberFormat="0" applyBorder="0" applyAlignment="0" applyProtection="0"/>
    <xf numFmtId="0" fontId="60" fillId="82" borderId="0" applyNumberFormat="0" applyBorder="0" applyAlignment="0" applyProtection="0"/>
    <xf numFmtId="0" fontId="60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1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2" fillId="82" borderId="0" applyNumberFormat="0" applyBorder="0" applyAlignment="0" applyProtection="0"/>
    <xf numFmtId="0" fontId="1" fillId="82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13" fillId="9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60" fillId="63" borderId="0" applyNumberFormat="0" applyBorder="0" applyAlignment="0" applyProtection="0"/>
    <xf numFmtId="0" fontId="60" fillId="63" borderId="0" applyNumberFormat="0" applyBorder="0" applyAlignment="0" applyProtection="0"/>
    <xf numFmtId="0" fontId="60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13" fillId="12" borderId="0" applyNumberFormat="0" applyBorder="0" applyAlignment="0" applyProtection="0"/>
    <xf numFmtId="0" fontId="2" fillId="67" borderId="0" applyNumberFormat="0" applyBorder="0" applyAlignment="0" applyProtection="0"/>
    <xf numFmtId="0" fontId="60" fillId="67" borderId="0" applyNumberFormat="0" applyBorder="0" applyAlignment="0" applyProtection="0"/>
    <xf numFmtId="0" fontId="60" fillId="67" borderId="0" applyNumberFormat="0" applyBorder="0" applyAlignment="0" applyProtection="0"/>
    <xf numFmtId="0" fontId="60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1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1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13" fillId="31" borderId="0" applyNumberFormat="0" applyBorder="0" applyAlignment="0" applyProtection="0"/>
    <xf numFmtId="0" fontId="2" fillId="71" borderId="0" applyNumberFormat="0" applyBorder="0" applyAlignment="0" applyProtection="0"/>
    <xf numFmtId="0" fontId="13" fillId="13" borderId="0" applyNumberFormat="0" applyBorder="0" applyAlignment="0" applyProtection="0"/>
    <xf numFmtId="0" fontId="60" fillId="71" borderId="0" applyNumberFormat="0" applyBorder="0" applyAlignment="0" applyProtection="0"/>
    <xf numFmtId="0" fontId="60" fillId="71" borderId="0" applyNumberFormat="0" applyBorder="0" applyAlignment="0" applyProtection="0"/>
    <xf numFmtId="0" fontId="60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13" fillId="6" borderId="0" applyNumberFormat="0" applyBorder="0" applyAlignment="0" applyProtection="0"/>
    <xf numFmtId="0" fontId="2" fillId="75" borderId="0" applyNumberFormat="0" applyBorder="0" applyAlignment="0" applyProtection="0"/>
    <xf numFmtId="0" fontId="13" fillId="8" borderId="0" applyNumberFormat="0" applyBorder="0" applyAlignment="0" applyProtection="0"/>
    <xf numFmtId="0" fontId="60" fillId="75" borderId="0" applyNumberFormat="0" applyBorder="0" applyAlignment="0" applyProtection="0"/>
    <xf numFmtId="0" fontId="60" fillId="75" borderId="0" applyNumberFormat="0" applyBorder="0" applyAlignment="0" applyProtection="0"/>
    <xf numFmtId="0" fontId="60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1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1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13" fillId="9" borderId="0" applyNumberFormat="0" applyBorder="0" applyAlignment="0" applyProtection="0"/>
    <xf numFmtId="0" fontId="2" fillId="79" borderId="0" applyNumberFormat="0" applyBorder="0" applyAlignment="0" applyProtection="0"/>
    <xf numFmtId="0" fontId="13" fillId="11" borderId="0" applyNumberFormat="0" applyBorder="0" applyAlignment="0" applyProtection="0"/>
    <xf numFmtId="0" fontId="60" fillId="79" borderId="0" applyNumberFormat="0" applyBorder="0" applyAlignment="0" applyProtection="0"/>
    <xf numFmtId="0" fontId="60" fillId="79" borderId="0" applyNumberFormat="0" applyBorder="0" applyAlignment="0" applyProtection="0"/>
    <xf numFmtId="0" fontId="60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1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2" fillId="79" borderId="0" applyNumberFormat="0" applyBorder="0" applyAlignment="0" applyProtection="0"/>
    <xf numFmtId="0" fontId="1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13" fillId="33" borderId="0" applyNumberFormat="0" applyBorder="0" applyAlignment="0" applyProtection="0"/>
    <xf numFmtId="0" fontId="2" fillId="83" borderId="0" applyNumberFormat="0" applyBorder="0" applyAlignment="0" applyProtection="0"/>
    <xf numFmtId="0" fontId="13" fillId="14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60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1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2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06" fillId="64" borderId="0" applyNumberFormat="0" applyBorder="0" applyAlignment="0" applyProtection="0"/>
    <xf numFmtId="0" fontId="106" fillId="64" borderId="0" applyNumberFormat="0" applyBorder="0" applyAlignment="0" applyProtection="0"/>
    <xf numFmtId="0" fontId="106" fillId="64" borderId="0" applyNumberFormat="0" applyBorder="0" applyAlignment="0" applyProtection="0"/>
    <xf numFmtId="0" fontId="107" fillId="64" borderId="0" applyNumberFormat="0" applyBorder="0" applyAlignment="0" applyProtection="0"/>
    <xf numFmtId="0" fontId="103" fillId="64" borderId="0" applyNumberFormat="0" applyBorder="0" applyAlignment="0" applyProtection="0"/>
    <xf numFmtId="0" fontId="15" fillId="22" borderId="0" applyNumberFormat="0" applyBorder="0" applyAlignment="0" applyProtection="0"/>
    <xf numFmtId="0" fontId="15" fillId="12" borderId="0" applyNumberFormat="0" applyBorder="0" applyAlignment="0" applyProtection="0"/>
    <xf numFmtId="0" fontId="106" fillId="68" borderId="0" applyNumberFormat="0" applyBorder="0" applyAlignment="0" applyProtection="0"/>
    <xf numFmtId="0" fontId="106" fillId="68" borderId="0" applyNumberFormat="0" applyBorder="0" applyAlignment="0" applyProtection="0"/>
    <xf numFmtId="0" fontId="106" fillId="68" borderId="0" applyNumberFormat="0" applyBorder="0" applyAlignment="0" applyProtection="0"/>
    <xf numFmtId="0" fontId="107" fillId="68" borderId="0" applyNumberFormat="0" applyBorder="0" applyAlignment="0" applyProtection="0"/>
    <xf numFmtId="0" fontId="103" fillId="68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06" fillId="72" borderId="0" applyNumberFormat="0" applyBorder="0" applyAlignment="0" applyProtection="0"/>
    <xf numFmtId="0" fontId="106" fillId="72" borderId="0" applyNumberFormat="0" applyBorder="0" applyAlignment="0" applyProtection="0"/>
    <xf numFmtId="0" fontId="106" fillId="72" borderId="0" applyNumberFormat="0" applyBorder="0" applyAlignment="0" applyProtection="0"/>
    <xf numFmtId="0" fontId="107" fillId="72" borderId="0" applyNumberFormat="0" applyBorder="0" applyAlignment="0" applyProtection="0"/>
    <xf numFmtId="0" fontId="103" fillId="72" borderId="0" applyNumberFormat="0" applyBorder="0" applyAlignment="0" applyProtection="0"/>
    <xf numFmtId="0" fontId="15" fillId="6" borderId="0" applyNumberFormat="0" applyBorder="0" applyAlignment="0" applyProtection="0"/>
    <xf numFmtId="0" fontId="15" fillId="16" borderId="0" applyNumberFormat="0" applyBorder="0" applyAlignment="0" applyProtection="0"/>
    <xf numFmtId="0" fontId="106" fillId="76" borderId="0" applyNumberFormat="0" applyBorder="0" applyAlignment="0" applyProtection="0"/>
    <xf numFmtId="0" fontId="106" fillId="76" borderId="0" applyNumberFormat="0" applyBorder="0" applyAlignment="0" applyProtection="0"/>
    <xf numFmtId="0" fontId="106" fillId="76" borderId="0" applyNumberFormat="0" applyBorder="0" applyAlignment="0" applyProtection="0"/>
    <xf numFmtId="0" fontId="107" fillId="76" borderId="0" applyNumberFormat="0" applyBorder="0" applyAlignment="0" applyProtection="0"/>
    <xf numFmtId="0" fontId="103" fillId="7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6" fillId="80" borderId="0" applyNumberFormat="0" applyBorder="0" applyAlignment="0" applyProtection="0"/>
    <xf numFmtId="0" fontId="107" fillId="80" borderId="0" applyNumberFormat="0" applyBorder="0" applyAlignment="0" applyProtection="0"/>
    <xf numFmtId="0" fontId="103" fillId="80" borderId="0" applyNumberFormat="0" applyBorder="0" applyAlignment="0" applyProtection="0"/>
    <xf numFmtId="0" fontId="15" fillId="12" borderId="0" applyNumberFormat="0" applyBorder="0" applyAlignment="0" applyProtection="0"/>
    <xf numFmtId="0" fontId="15" fillId="18" borderId="0" applyNumberFormat="0" applyBorder="0" applyAlignment="0" applyProtection="0"/>
    <xf numFmtId="0" fontId="106" fillId="84" borderId="0" applyNumberFormat="0" applyBorder="0" applyAlignment="0" applyProtection="0"/>
    <xf numFmtId="0" fontId="106" fillId="84" borderId="0" applyNumberFormat="0" applyBorder="0" applyAlignment="0" applyProtection="0"/>
    <xf numFmtId="0" fontId="106" fillId="84" borderId="0" applyNumberFormat="0" applyBorder="0" applyAlignment="0" applyProtection="0"/>
    <xf numFmtId="0" fontId="107" fillId="84" borderId="0" applyNumberFormat="0" applyBorder="0" applyAlignment="0" applyProtection="0"/>
    <xf numFmtId="0" fontId="103" fillId="84" borderId="0" applyNumberFormat="0" applyBorder="0" applyAlignment="0" applyProtection="0"/>
    <xf numFmtId="0" fontId="15" fillId="86" borderId="0" applyNumberFormat="0" applyBorder="0" applyAlignment="0" applyProtection="0"/>
    <xf numFmtId="0" fontId="15" fillId="19" borderId="0" applyNumberFormat="0" applyBorder="0" applyAlignment="0" applyProtection="0"/>
    <xf numFmtId="0" fontId="106" fillId="61" borderId="0" applyNumberFormat="0" applyBorder="0" applyAlignment="0" applyProtection="0"/>
    <xf numFmtId="0" fontId="106" fillId="61" borderId="0" applyNumberFormat="0" applyBorder="0" applyAlignment="0" applyProtection="0"/>
    <xf numFmtId="0" fontId="106" fillId="61" borderId="0" applyNumberFormat="0" applyBorder="0" applyAlignment="0" applyProtection="0"/>
    <xf numFmtId="0" fontId="107" fillId="61" borderId="0" applyNumberFormat="0" applyBorder="0" applyAlignment="0" applyProtection="0"/>
    <xf numFmtId="0" fontId="103" fillId="61" borderId="0" applyNumberFormat="0" applyBorder="0" applyAlignment="0" applyProtection="0"/>
    <xf numFmtId="0" fontId="15" fillId="22" borderId="0" applyNumberFormat="0" applyBorder="0" applyAlignment="0" applyProtection="0"/>
    <xf numFmtId="0" fontId="15" fillId="20" borderId="0" applyNumberFormat="0" applyBorder="0" applyAlignment="0" applyProtection="0"/>
    <xf numFmtId="0" fontId="106" fillId="65" borderId="0" applyNumberFormat="0" applyBorder="0" applyAlignment="0" applyProtection="0"/>
    <xf numFmtId="0" fontId="106" fillId="65" borderId="0" applyNumberFormat="0" applyBorder="0" applyAlignment="0" applyProtection="0"/>
    <xf numFmtId="0" fontId="106" fillId="65" borderId="0" applyNumberFormat="0" applyBorder="0" applyAlignment="0" applyProtection="0"/>
    <xf numFmtId="0" fontId="107" fillId="65" borderId="0" applyNumberFormat="0" applyBorder="0" applyAlignment="0" applyProtection="0"/>
    <xf numFmtId="0" fontId="103" fillId="65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106" fillId="69" borderId="0" applyNumberFormat="0" applyBorder="0" applyAlignment="0" applyProtection="0"/>
    <xf numFmtId="0" fontId="106" fillId="69" borderId="0" applyNumberFormat="0" applyBorder="0" applyAlignment="0" applyProtection="0"/>
    <xf numFmtId="0" fontId="106" fillId="69" borderId="0" applyNumberFormat="0" applyBorder="0" applyAlignment="0" applyProtection="0"/>
    <xf numFmtId="0" fontId="107" fillId="69" borderId="0" applyNumberFormat="0" applyBorder="0" applyAlignment="0" applyProtection="0"/>
    <xf numFmtId="0" fontId="103" fillId="69" borderId="0" applyNumberFormat="0" applyBorder="0" applyAlignment="0" applyProtection="0"/>
    <xf numFmtId="0" fontId="15" fillId="87" borderId="0" applyNumberFormat="0" applyBorder="0" applyAlignment="0" applyProtection="0"/>
    <xf numFmtId="0" fontId="15" fillId="16" borderId="0" applyNumberFormat="0" applyBorder="0" applyAlignment="0" applyProtection="0"/>
    <xf numFmtId="0" fontId="106" fillId="73" borderId="0" applyNumberFormat="0" applyBorder="0" applyAlignment="0" applyProtection="0"/>
    <xf numFmtId="0" fontId="106" fillId="73" borderId="0" applyNumberFormat="0" applyBorder="0" applyAlignment="0" applyProtection="0"/>
    <xf numFmtId="0" fontId="106" fillId="73" borderId="0" applyNumberFormat="0" applyBorder="0" applyAlignment="0" applyProtection="0"/>
    <xf numFmtId="0" fontId="107" fillId="73" borderId="0" applyNumberFormat="0" applyBorder="0" applyAlignment="0" applyProtection="0"/>
    <xf numFmtId="0" fontId="103" fillId="73" borderId="0" applyNumberFormat="0" applyBorder="0" applyAlignment="0" applyProtection="0"/>
    <xf numFmtId="0" fontId="15" fillId="17" borderId="0" applyNumberFormat="0" applyBorder="0" applyAlignment="0" applyProtection="0"/>
    <xf numFmtId="0" fontId="106" fillId="77" borderId="0" applyNumberFormat="0" applyBorder="0" applyAlignment="0" applyProtection="0"/>
    <xf numFmtId="0" fontId="106" fillId="77" borderId="0" applyNumberFormat="0" applyBorder="0" applyAlignment="0" applyProtection="0"/>
    <xf numFmtId="0" fontId="106" fillId="77" borderId="0" applyNumberFormat="0" applyBorder="0" applyAlignment="0" applyProtection="0"/>
    <xf numFmtId="0" fontId="107" fillId="77" borderId="0" applyNumberFormat="0" applyBorder="0" applyAlignment="0" applyProtection="0"/>
    <xf numFmtId="0" fontId="103" fillId="77" borderId="0" applyNumberFormat="0" applyBorder="0" applyAlignment="0" applyProtection="0"/>
    <xf numFmtId="0" fontId="15" fillId="20" borderId="0" applyNumberFormat="0" applyBorder="0" applyAlignment="0" applyProtection="0"/>
    <xf numFmtId="0" fontId="15" fillId="22" borderId="0" applyNumberFormat="0" applyBorder="0" applyAlignment="0" applyProtection="0"/>
    <xf numFmtId="0" fontId="106" fillId="81" borderId="0" applyNumberFormat="0" applyBorder="0" applyAlignment="0" applyProtection="0"/>
    <xf numFmtId="0" fontId="106" fillId="81" borderId="0" applyNumberFormat="0" applyBorder="0" applyAlignment="0" applyProtection="0"/>
    <xf numFmtId="0" fontId="106" fillId="81" borderId="0" applyNumberFormat="0" applyBorder="0" applyAlignment="0" applyProtection="0"/>
    <xf numFmtId="0" fontId="107" fillId="81" borderId="0" applyNumberFormat="0" applyBorder="0" applyAlignment="0" applyProtection="0"/>
    <xf numFmtId="0" fontId="103" fillId="81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108" fillId="55" borderId="0" applyNumberFormat="0" applyBorder="0" applyAlignment="0" applyProtection="0"/>
    <xf numFmtId="0" fontId="108" fillId="55" borderId="0" applyNumberFormat="0" applyBorder="0" applyAlignment="0" applyProtection="0"/>
    <xf numFmtId="0" fontId="108" fillId="55" borderId="0" applyNumberFormat="0" applyBorder="0" applyAlignment="0" applyProtection="0"/>
    <xf numFmtId="0" fontId="109" fillId="55" borderId="0" applyNumberFormat="0" applyBorder="0" applyAlignment="0" applyProtection="0"/>
    <xf numFmtId="0" fontId="93" fillId="55" borderId="0" applyNumberFormat="0" applyBorder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110" fillId="88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23" fillId="24" borderId="6" applyNumberFormat="0" applyAlignment="0" applyProtection="0"/>
    <xf numFmtId="0" fontId="111" fillId="58" borderId="29" applyNumberFormat="0" applyAlignment="0" applyProtection="0"/>
    <xf numFmtId="0" fontId="111" fillId="58" borderId="29" applyNumberFormat="0" applyAlignment="0" applyProtection="0"/>
    <xf numFmtId="0" fontId="111" fillId="58" borderId="29" applyNumberFormat="0" applyAlignment="0" applyProtection="0"/>
    <xf numFmtId="0" fontId="112" fillId="58" borderId="29" applyNumberFormat="0" applyAlignment="0" applyProtection="0"/>
    <xf numFmtId="0" fontId="97" fillId="58" borderId="29" applyNumberFormat="0" applyAlignment="0" applyProtection="0"/>
    <xf numFmtId="0" fontId="26" fillId="26" borderId="7" applyNumberFormat="0" applyAlignment="0" applyProtection="0"/>
    <xf numFmtId="0" fontId="113" fillId="59" borderId="32" applyNumberFormat="0" applyAlignment="0" applyProtection="0"/>
    <xf numFmtId="0" fontId="113" fillId="59" borderId="32" applyNumberFormat="0" applyAlignment="0" applyProtection="0"/>
    <xf numFmtId="0" fontId="113" fillId="59" borderId="32" applyNumberFormat="0" applyAlignment="0" applyProtection="0"/>
    <xf numFmtId="0" fontId="114" fillId="59" borderId="32" applyNumberFormat="0" applyAlignment="0" applyProtection="0"/>
    <xf numFmtId="0" fontId="99" fillId="59" borderId="32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6" fillId="7" borderId="0" applyNumberFormat="0" applyBorder="0" applyAlignment="0" applyProtection="0"/>
    <xf numFmtId="0" fontId="118" fillId="54" borderId="0" applyNumberFormat="0" applyBorder="0" applyAlignment="0" applyProtection="0"/>
    <xf numFmtId="0" fontId="118" fillId="54" borderId="0" applyNumberFormat="0" applyBorder="0" applyAlignment="0" applyProtection="0"/>
    <xf numFmtId="0" fontId="118" fillId="54" borderId="0" applyNumberFormat="0" applyBorder="0" applyAlignment="0" applyProtection="0"/>
    <xf numFmtId="0" fontId="119" fillId="54" borderId="0" applyNumberFormat="0" applyBorder="0" applyAlignment="0" applyProtection="0"/>
    <xf numFmtId="0" fontId="92" fillId="54" borderId="0" applyNumberFormat="0" applyBorder="0" applyAlignment="0" applyProtection="0"/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39" fillId="0" borderId="4">
      <alignment horizontal="left" vertical="center"/>
    </xf>
    <xf numFmtId="0" fontId="120" fillId="89" borderId="0" applyNumberFormat="0" applyFill="0" applyBorder="0" applyAlignment="0" applyProtection="0"/>
    <xf numFmtId="0" fontId="44" fillId="0" borderId="11" applyNumberFormat="0" applyFill="0" applyAlignment="0" applyProtection="0"/>
    <xf numFmtId="0" fontId="89" fillId="0" borderId="26" applyNumberFormat="0" applyFill="0" applyAlignment="0" applyProtection="0"/>
    <xf numFmtId="0" fontId="89" fillId="0" borderId="26" applyNumberFormat="0" applyFill="0" applyAlignment="0" applyProtection="0"/>
    <xf numFmtId="0" fontId="89" fillId="0" borderId="26" applyNumberFormat="0" applyFill="0" applyAlignment="0" applyProtection="0"/>
    <xf numFmtId="0" fontId="121" fillId="0" borderId="26" applyNumberFormat="0" applyFill="0" applyAlignment="0" applyProtection="0"/>
    <xf numFmtId="0" fontId="89" fillId="0" borderId="26" applyNumberFormat="0" applyFill="0" applyAlignment="0" applyProtection="0"/>
    <xf numFmtId="0" fontId="39" fillId="89" borderId="0" applyNumberFormat="0" applyFill="0" applyBorder="0" applyAlignment="0" applyProtection="0"/>
    <xf numFmtId="0" fontId="46" fillId="0" borderId="12" applyNumberFormat="0" applyFill="0" applyAlignment="0" applyProtection="0"/>
    <xf numFmtId="0" fontId="90" fillId="0" borderId="27" applyNumberFormat="0" applyFill="0" applyAlignment="0" applyProtection="0"/>
    <xf numFmtId="0" fontId="90" fillId="0" borderId="27" applyNumberFormat="0" applyFill="0" applyAlignment="0" applyProtection="0"/>
    <xf numFmtId="0" fontId="90" fillId="0" borderId="27" applyNumberFormat="0" applyFill="0" applyAlignment="0" applyProtection="0"/>
    <xf numFmtId="0" fontId="122" fillId="0" borderId="27" applyNumberFormat="0" applyFill="0" applyAlignment="0" applyProtection="0"/>
    <xf numFmtId="0" fontId="90" fillId="0" borderId="27" applyNumberFormat="0" applyFill="0" applyAlignment="0" applyProtection="0"/>
    <xf numFmtId="0" fontId="123" fillId="0" borderId="35" applyNumberFormat="0" applyFill="0" applyAlignment="0" applyProtection="0"/>
    <xf numFmtId="0" fontId="48" fillId="0" borderId="13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124" fillId="0" borderId="28" applyNumberFormat="0" applyFill="0" applyAlignment="0" applyProtection="0"/>
    <xf numFmtId="0" fontId="91" fillId="0" borderId="28" applyNumberFormat="0" applyFill="0" applyAlignment="0" applyProtection="0"/>
    <xf numFmtId="0" fontId="1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31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51" fillId="10" borderId="6" applyNumberFormat="0" applyAlignment="0" applyProtection="0"/>
    <xf numFmtId="0" fontId="127" fillId="57" borderId="29" applyNumberFormat="0" applyAlignment="0" applyProtection="0"/>
    <xf numFmtId="0" fontId="127" fillId="57" borderId="29" applyNumberFormat="0" applyAlignment="0" applyProtection="0"/>
    <xf numFmtId="0" fontId="127" fillId="57" borderId="29" applyNumberFormat="0" applyAlignment="0" applyProtection="0"/>
    <xf numFmtId="0" fontId="128" fillId="57" borderId="29" applyNumberFormat="0" applyAlignment="0" applyProtection="0"/>
    <xf numFmtId="0" fontId="95" fillId="57" borderId="29" applyNumberFormat="0" applyAlignment="0" applyProtection="0"/>
    <xf numFmtId="0" fontId="88" fillId="0" borderId="36" applyNumberFormat="0" applyFill="0" applyAlignment="0" applyProtection="0"/>
    <xf numFmtId="0" fontId="55" fillId="0" borderId="15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30" fillId="0" borderId="31" applyNumberFormat="0" applyFill="0" applyAlignment="0" applyProtection="0"/>
    <xf numFmtId="0" fontId="98" fillId="0" borderId="31" applyNumberFormat="0" applyFill="0" applyAlignment="0" applyProtection="0"/>
    <xf numFmtId="0" fontId="131" fillId="31" borderId="0" applyNumberFormat="0" applyBorder="0" applyAlignment="0" applyProtection="0"/>
    <xf numFmtId="0" fontId="57" fillId="31" borderId="0" applyNumberFormat="0" applyBorder="0" applyAlignment="0" applyProtection="0"/>
    <xf numFmtId="0" fontId="132" fillId="56" borderId="0" applyNumberFormat="0" applyBorder="0" applyAlignment="0" applyProtection="0"/>
    <xf numFmtId="0" fontId="132" fillId="56" borderId="0" applyNumberFormat="0" applyBorder="0" applyAlignment="0" applyProtection="0"/>
    <xf numFmtId="0" fontId="132" fillId="56" borderId="0" applyNumberFormat="0" applyBorder="0" applyAlignment="0" applyProtection="0"/>
    <xf numFmtId="0" fontId="133" fillId="56" borderId="0" applyNumberFormat="0" applyBorder="0" applyAlignment="0" applyProtection="0"/>
    <xf numFmtId="0" fontId="94" fillId="56" borderId="0" applyNumberFormat="0" applyBorder="0" applyAlignment="0" applyProtection="0"/>
    <xf numFmtId="0" fontId="3" fillId="32" borderId="0" applyNumberFormat="0" applyFont="0" applyBorder="0" applyAlignment="0" applyProtection="0"/>
    <xf numFmtId="0" fontId="3" fillId="32" borderId="0" applyNumberFormat="0" applyFont="0" applyBorder="0" applyAlignment="0" applyProtection="0"/>
    <xf numFmtId="0" fontId="3" fillId="0" borderId="0"/>
    <xf numFmtId="0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1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1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3" fontId="3" fillId="0" borderId="0"/>
    <xf numFmtId="3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8" fillId="0" borderId="0"/>
    <xf numFmtId="3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3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184" fontId="17" fillId="0" borderId="0"/>
    <xf numFmtId="184" fontId="17" fillId="0" borderId="0"/>
    <xf numFmtId="184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3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3" fillId="33" borderId="16" applyNumberFormat="0" applyFont="0" applyAlignment="0" applyProtection="0"/>
    <xf numFmtId="0" fontId="60" fillId="60" borderId="33" applyNumberFormat="0" applyFont="0" applyAlignment="0" applyProtection="0"/>
    <xf numFmtId="0" fontId="60" fillId="60" borderId="33" applyNumberFormat="0" applyFont="0" applyAlignment="0" applyProtection="0"/>
    <xf numFmtId="0" fontId="60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1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1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2" fillId="60" borderId="33" applyNumberFormat="0" applyFon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88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135" fillId="58" borderId="30" applyNumberFormat="0" applyAlignment="0" applyProtection="0"/>
    <xf numFmtId="0" fontId="135" fillId="58" borderId="30" applyNumberFormat="0" applyAlignment="0" applyProtection="0"/>
    <xf numFmtId="0" fontId="135" fillId="58" borderId="30" applyNumberFormat="0" applyAlignment="0" applyProtection="0"/>
    <xf numFmtId="0" fontId="136" fillId="58" borderId="30" applyNumberFormat="0" applyAlignment="0" applyProtection="0"/>
    <xf numFmtId="0" fontId="96" fillId="58" borderId="3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7" borderId="0" applyNumberFormat="0" applyFont="0" applyBorder="0" applyAlignment="0" applyProtection="0"/>
    <xf numFmtId="0" fontId="3" fillId="37" borderId="0" applyNumberFormat="0" applyFont="0" applyBorder="0" applyAlignment="0" applyProtection="0"/>
    <xf numFmtId="0" fontId="137" fillId="0" borderId="0" applyNumberFormat="0" applyFill="0" applyBorder="0" applyAlignment="0" applyProtection="0">
      <alignment vertical="top"/>
    </xf>
    <xf numFmtId="4" fontId="68" fillId="38" borderId="19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84" fillId="31" borderId="19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12" fillId="28" borderId="17" applyNumberFormat="0" applyProtection="0">
      <alignment vertical="center"/>
    </xf>
    <xf numFmtId="4" fontId="69" fillId="38" borderId="19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8" fillId="28" borderId="19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139" fillId="28" borderId="17" applyNumberFormat="0" applyProtection="0">
      <alignment vertical="center"/>
    </xf>
    <xf numFmtId="4" fontId="72" fillId="38" borderId="19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84" fillId="28" borderId="19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0" fontId="84" fillId="28" borderId="19" applyNumberFormat="0" applyProtection="0">
      <alignment horizontal="left" vertical="top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4" fontId="12" fillId="28" borderId="17" applyNumberFormat="0" applyProtection="0">
      <alignment horizontal="left" vertical="center" indent="1"/>
    </xf>
    <xf numFmtId="0" fontId="3" fillId="0" borderId="0">
      <protection locked="0"/>
    </xf>
    <xf numFmtId="0" fontId="3" fillId="35" borderId="17" applyNumberFormat="0" applyProtection="0">
      <alignment horizontal="left" vertical="center" indent="1"/>
    </xf>
    <xf numFmtId="4" fontId="72" fillId="41" borderId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84" fillId="90" borderId="0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72" fillId="27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6" borderId="19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12" fillId="42" borderId="17" applyNumberFormat="0" applyProtection="0">
      <alignment horizontal="right" vertical="center"/>
    </xf>
    <xf numFmtId="4" fontId="72" fillId="4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12" borderId="19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12" fillId="43" borderId="17" applyNumberFormat="0" applyProtection="0">
      <alignment horizontal="right" vertical="center"/>
    </xf>
    <xf numFmtId="4" fontId="72" fillId="43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0" borderId="19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12" fillId="27" borderId="17" applyNumberFormat="0" applyProtection="0">
      <alignment horizontal="right" vertical="center"/>
    </xf>
    <xf numFmtId="4" fontId="72" fillId="4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14" borderId="19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12" fillId="45" borderId="17" applyNumberFormat="0" applyProtection="0">
      <alignment horizontal="right" vertical="center"/>
    </xf>
    <xf numFmtId="4" fontId="72" fillId="45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18" borderId="19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12" fillId="91" borderId="17" applyNumberFormat="0" applyProtection="0">
      <alignment horizontal="right" vertical="center"/>
    </xf>
    <xf numFmtId="4" fontId="72" fillId="46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22" borderId="19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12" fillId="92" borderId="17" applyNumberFormat="0" applyProtection="0">
      <alignment horizontal="right" vertical="center"/>
    </xf>
    <xf numFmtId="4" fontId="72" fillId="47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21" borderId="19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12" fillId="48" borderId="17" applyNumberFormat="0" applyProtection="0">
      <alignment horizontal="right" vertical="center"/>
    </xf>
    <xf numFmtId="4" fontId="72" fillId="48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93" borderId="19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12" fillId="47" borderId="17" applyNumberFormat="0" applyProtection="0">
      <alignment horizontal="right" vertical="center"/>
    </xf>
    <xf numFmtId="4" fontId="72" fillId="39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13" borderId="19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12" fillId="94" borderId="17" applyNumberFormat="0" applyProtection="0">
      <alignment horizontal="right" vertical="center"/>
    </xf>
    <xf numFmtId="4" fontId="68" fillId="49" borderId="20">
      <alignment horizontal="left" vertical="center" indent="1"/>
    </xf>
    <xf numFmtId="4" fontId="84" fillId="95" borderId="20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84" fillId="96" borderId="17" applyNumberFormat="0" applyProtection="0">
      <alignment horizontal="left" vertical="center" indent="1"/>
    </xf>
    <xf numFmtId="4" fontId="68" fillId="23" borderId="0">
      <alignment horizontal="left" vertical="center" indent="1"/>
    </xf>
    <xf numFmtId="4" fontId="12" fillId="97" borderId="0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12" fillId="98" borderId="37" applyNumberFormat="0" applyProtection="0">
      <alignment horizontal="left" vertical="center" indent="1"/>
    </xf>
    <xf numFmtId="4" fontId="68" fillId="41" borderId="0">
      <alignment horizontal="left" vertical="center" indent="1"/>
    </xf>
    <xf numFmtId="4" fontId="68" fillId="41" borderId="0" applyNumberFormat="0" applyProtection="0">
      <alignment horizontal="left" vertical="center" indent="1"/>
    </xf>
    <xf numFmtId="4" fontId="68" fillId="41" borderId="0" applyNumberFormat="0" applyProtection="0">
      <alignment horizontal="left" vertical="center" indent="1"/>
    </xf>
    <xf numFmtId="4" fontId="72" fillId="23" borderId="19">
      <alignment horizontal="right" vertical="center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4" fontId="12" fillId="99" borderId="19" applyNumberFormat="0" applyProtection="0">
      <alignment horizontal="right" vertical="center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72" fillId="23" borderId="0">
      <alignment horizontal="left" vertical="center" indent="1"/>
    </xf>
    <xf numFmtId="4" fontId="12" fillId="23" borderId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7" borderId="0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4" fontId="12" fillId="98" borderId="17" applyNumberFormat="0" applyProtection="0">
      <alignment horizontal="left" vertical="center" indent="1"/>
    </xf>
    <xf numFmtId="0" fontId="3" fillId="0" borderId="0"/>
    <xf numFmtId="0" fontId="3" fillId="0" borderId="0" applyNumberFormat="0" applyFont="0" applyFill="0" applyBorder="0" applyAlignment="0" applyProtection="0">
      <protection locked="0"/>
    </xf>
    <xf numFmtId="0" fontId="73" fillId="0" borderId="0">
      <alignment horizontal="left" vertical="center"/>
      <protection locked="0"/>
    </xf>
    <xf numFmtId="0" fontId="3" fillId="50" borderId="21" applyNumberFormat="0" applyFont="0" applyAlignment="0"/>
    <xf numFmtId="4" fontId="12" fillId="41" borderId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90" borderId="0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4" fontId="12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41" borderId="19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41" borderId="19" applyNumberFormat="0" applyProtection="0">
      <alignment horizontal="left" vertical="top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100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90" borderId="19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90" borderId="19" applyNumberFormat="0" applyProtection="0">
      <alignment horizontal="left" vertical="top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85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23" borderId="19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23" borderId="19" applyNumberFormat="0" applyProtection="0">
      <alignment horizontal="left" vertical="top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51" borderId="19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51" borderId="19" applyNumberFormat="0" applyProtection="0">
      <alignment horizontal="left" vertical="top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72" fillId="51" borderId="19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9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12" fillId="30" borderId="17" applyNumberFormat="0" applyProtection="0">
      <alignment vertical="center"/>
    </xf>
    <xf numFmtId="4" fontId="74" fillId="51" borderId="19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9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139" fillId="30" borderId="17" applyNumberFormat="0" applyProtection="0">
      <alignment vertical="center"/>
    </xf>
    <xf numFmtId="4" fontId="68" fillId="23" borderId="23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9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0" fontId="12" fillId="30" borderId="19" applyNumberFormat="0" applyProtection="0">
      <alignment horizontal="left" vertical="top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12" fillId="30" borderId="17" applyNumberFormat="0" applyProtection="0">
      <alignment horizontal="left" vertical="center" indent="1"/>
    </xf>
    <xf numFmtId="4" fontId="72" fillId="52" borderId="19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7" borderId="19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12" fillId="98" borderId="17" applyNumberFormat="0" applyProtection="0">
      <alignment horizontal="right" vertical="center"/>
    </xf>
    <xf numFmtId="4" fontId="74" fillId="51" borderId="19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7" borderId="19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139" fillId="98" borderId="17" applyNumberFormat="0" applyProtection="0">
      <alignment horizontal="right" vertical="center"/>
    </xf>
    <xf numFmtId="4" fontId="68" fillId="0" borderId="19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4" fontId="12" fillId="99" borderId="19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68" fillId="23" borderId="19">
      <alignment horizontal="right" vertical="center"/>
    </xf>
    <xf numFmtId="4" fontId="68" fillId="23" borderId="19">
      <alignment horizontal="left" vertical="center" indent="1"/>
    </xf>
    <xf numFmtId="4" fontId="68" fillId="51" borderId="19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12" fillId="90" borderId="19" applyNumberFormat="0" applyProtection="0">
      <alignment horizontal="left" vertical="top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0" fontId="3" fillId="35" borderId="17" applyNumberFormat="0" applyProtection="0">
      <alignment horizontal="left" vertical="center" indent="1"/>
    </xf>
    <xf numFmtId="4" fontId="68" fillId="51" borderId="19">
      <alignment vertical="center"/>
    </xf>
    <xf numFmtId="4" fontId="69" fillId="51" borderId="19">
      <alignment vertical="center"/>
    </xf>
    <xf numFmtId="4" fontId="68" fillId="30" borderId="19">
      <alignment horizontal="left" vertical="center" indent="1"/>
    </xf>
    <xf numFmtId="0" fontId="140" fillId="0" borderId="0"/>
    <xf numFmtId="4" fontId="141" fillId="25" borderId="0" applyNumberFormat="0" applyProtection="0">
      <alignment horizontal="left" vertical="center" indent="1"/>
    </xf>
    <xf numFmtId="0" fontId="140" fillId="0" borderId="0"/>
    <xf numFmtId="0" fontId="140" fillId="0" borderId="0"/>
    <xf numFmtId="4" fontId="80" fillId="51" borderId="19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7" borderId="19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4" fontId="87" fillId="98" borderId="17" applyNumberFormat="0" applyProtection="0">
      <alignment horizontal="right" vertical="center"/>
    </xf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170" fontId="3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  <xf numFmtId="2" fontId="12" fillId="3" borderId="0" applyNumberFormat="0" applyFont="0" applyFill="0" applyBorder="0" applyAlignment="0">
      <alignment horizontal="center" wrapText="1"/>
      <protection locked="0"/>
    </xf>
    <xf numFmtId="0" fontId="142" fillId="0" borderId="0" applyNumberFormat="0" applyFill="0" applyBorder="0" applyAlignment="0" applyProtection="0"/>
    <xf numFmtId="0" fontId="3" fillId="89" borderId="38" applyNumberFormat="0" applyFont="0" applyFill="0" applyAlignment="0" applyProtection="0"/>
    <xf numFmtId="0" fontId="3" fillId="89" borderId="38" applyNumberFormat="0" applyFon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143" fillId="0" borderId="34" applyNumberFormat="0" applyFill="0" applyAlignment="0" applyProtection="0"/>
    <xf numFmtId="0" fontId="143" fillId="0" borderId="34" applyNumberFormat="0" applyFill="0" applyAlignment="0" applyProtection="0"/>
    <xf numFmtId="0" fontId="143" fillId="0" borderId="34" applyNumberFormat="0" applyFill="0" applyAlignment="0" applyProtection="0"/>
    <xf numFmtId="0" fontId="144" fillId="0" borderId="34" applyNumberFormat="0" applyFill="0" applyAlignment="0" applyProtection="0"/>
    <xf numFmtId="0" fontId="102" fillId="0" borderId="34" applyNumberFormat="0" applyFill="0" applyAlignment="0" applyProtection="0"/>
    <xf numFmtId="0" fontId="88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0" fontId="147" fillId="0" borderId="0">
      <alignment horizontal="left" wrapText="1"/>
    </xf>
    <xf numFmtId="170" fontId="3" fillId="0" borderId="0">
      <alignment horizontal="left" wrapText="1"/>
    </xf>
    <xf numFmtId="170" fontId="3" fillId="0" borderId="0">
      <alignment horizontal="left" wrapText="1"/>
    </xf>
  </cellStyleXfs>
  <cellXfs count="225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3" fillId="2" borderId="0" xfId="5" applyFont="1" applyFill="1"/>
    <xf numFmtId="0" fontId="3" fillId="2" borderId="0" xfId="5" applyFont="1" applyFill="1" applyAlignment="1">
      <alignment horizontal="right"/>
    </xf>
    <xf numFmtId="0" fontId="3" fillId="3" borderId="0" xfId="5" applyFont="1" applyFill="1"/>
    <xf numFmtId="0" fontId="3" fillId="0" borderId="0" xfId="5" applyFont="1"/>
    <xf numFmtId="0" fontId="3" fillId="2" borderId="0" xfId="5" applyFont="1" applyFill="1" applyAlignment="1">
      <alignment horizontal="center"/>
    </xf>
    <xf numFmtId="0" fontId="3" fillId="2" borderId="1" xfId="5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43" fontId="3" fillId="2" borderId="1" xfId="1" applyNumberFormat="1" applyFont="1" applyFill="1" applyBorder="1" applyAlignment="1">
      <alignment horizontal="center"/>
    </xf>
    <xf numFmtId="0" fontId="3" fillId="2" borderId="0" xfId="5" quotePrefix="1" applyFont="1" applyFill="1" applyBorder="1" applyAlignment="1">
      <alignment horizontal="center"/>
    </xf>
    <xf numFmtId="0" fontId="3" fillId="2" borderId="0" xfId="5" applyFont="1" applyFill="1" applyBorder="1"/>
    <xf numFmtId="168" fontId="3" fillId="2" borderId="3" xfId="2" applyNumberFormat="1" applyFont="1" applyFill="1" applyBorder="1"/>
    <xf numFmtId="0" fontId="3" fillId="0" borderId="0" xfId="5" applyFont="1" applyFill="1"/>
    <xf numFmtId="0" fontId="11" fillId="0" borderId="0" xfId="5" applyFont="1" applyFill="1"/>
    <xf numFmtId="0" fontId="0" fillId="2" borderId="0" xfId="5" applyFont="1" applyFill="1" applyAlignment="1">
      <alignment horizontal="right"/>
    </xf>
    <xf numFmtId="0" fontId="3" fillId="4" borderId="0" xfId="5" applyFont="1" applyFill="1"/>
    <xf numFmtId="0" fontId="3" fillId="4" borderId="0" xfId="5" applyFont="1" applyFill="1" applyBorder="1"/>
    <xf numFmtId="168" fontId="3" fillId="4" borderId="0" xfId="2" applyNumberFormat="1" applyFont="1" applyFill="1"/>
    <xf numFmtId="0" fontId="0" fillId="2" borderId="0" xfId="5" applyFont="1" applyFill="1"/>
    <xf numFmtId="0" fontId="0" fillId="0" borderId="0" xfId="5" applyFont="1"/>
    <xf numFmtId="41" fontId="3" fillId="4" borderId="0" xfId="1" applyNumberFormat="1" applyFont="1" applyFill="1"/>
    <xf numFmtId="0" fontId="3" fillId="2" borderId="0" xfId="5" applyFont="1" applyFill="1" applyAlignment="1">
      <alignment horizontal="center"/>
    </xf>
    <xf numFmtId="0" fontId="3" fillId="0" borderId="0" xfId="5" applyFont="1" applyFill="1" applyAlignment="1">
      <alignment horizontal="center"/>
    </xf>
    <xf numFmtId="41" fontId="0" fillId="4" borderId="0" xfId="0" applyNumberFormat="1" applyFill="1"/>
    <xf numFmtId="0" fontId="3" fillId="3" borderId="0" xfId="6" applyFont="1" applyFill="1"/>
    <xf numFmtId="0" fontId="3" fillId="0" borderId="0" xfId="6" applyFont="1"/>
    <xf numFmtId="0" fontId="3" fillId="3" borderId="0" xfId="6" applyFont="1" applyFill="1" applyAlignment="1">
      <alignment horizontal="center"/>
    </xf>
    <xf numFmtId="0" fontId="3" fillId="3" borderId="0" xfId="6" applyFont="1" applyFill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 applyBorder="1" applyAlignment="1">
      <alignment horizontal="center"/>
    </xf>
    <xf numFmtId="0" fontId="3" fillId="4" borderId="0" xfId="6" applyFont="1" applyFill="1" applyBorder="1" applyAlignment="1">
      <alignment horizontal="center"/>
    </xf>
    <xf numFmtId="0" fontId="3" fillId="4" borderId="0" xfId="6" applyFont="1" applyFill="1"/>
    <xf numFmtId="0" fontId="3" fillId="4" borderId="0" xfId="6" applyFill="1" applyAlignment="1">
      <alignment horizontal="right"/>
    </xf>
    <xf numFmtId="0" fontId="3" fillId="4" borderId="0" xfId="6" applyFont="1" applyFill="1" applyAlignment="1">
      <alignment horizontal="center"/>
    </xf>
    <xf numFmtId="0" fontId="3" fillId="4" borderId="0" xfId="6" applyFont="1" applyFill="1" applyAlignment="1">
      <alignment horizontal="right"/>
    </xf>
    <xf numFmtId="0" fontId="3" fillId="4" borderId="1" xfId="6" applyFont="1" applyFill="1" applyBorder="1" applyAlignment="1">
      <alignment horizontal="center" wrapText="1"/>
    </xf>
    <xf numFmtId="0" fontId="3" fillId="4" borderId="0" xfId="6" applyFont="1" applyFill="1" applyBorder="1" applyAlignment="1">
      <alignment horizontal="center" wrapText="1"/>
    </xf>
    <xf numFmtId="0" fontId="3" fillId="4" borderId="1" xfId="6" applyFont="1" applyFill="1" applyBorder="1" applyAlignment="1">
      <alignment horizontal="center"/>
    </xf>
    <xf numFmtId="0" fontId="3" fillId="4" borderId="0" xfId="6" quotePrefix="1" applyFont="1" applyFill="1" applyBorder="1" applyAlignment="1">
      <alignment horizontal="center"/>
    </xf>
    <xf numFmtId="0" fontId="3" fillId="4" borderId="0" xfId="6" applyFill="1"/>
    <xf numFmtId="42" fontId="3" fillId="4" borderId="0" xfId="1636" quotePrefix="1" applyNumberFormat="1" applyFont="1" applyFill="1" applyAlignment="1">
      <alignment horizontal="center"/>
    </xf>
    <xf numFmtId="165" fontId="3" fillId="4" borderId="0" xfId="1636" quotePrefix="1" applyNumberFormat="1" applyFont="1" applyFill="1" applyAlignment="1">
      <alignment horizontal="center"/>
    </xf>
    <xf numFmtId="41" fontId="3" fillId="4" borderId="0" xfId="1636" applyNumberFormat="1" applyFont="1" applyFill="1"/>
    <xf numFmtId="166" fontId="3" fillId="4" borderId="0" xfId="1636" applyNumberFormat="1" applyFont="1" applyFill="1"/>
    <xf numFmtId="41" fontId="3" fillId="4" borderId="0" xfId="1636" applyNumberFormat="1" applyFont="1" applyFill="1" applyBorder="1"/>
    <xf numFmtId="165" fontId="0" fillId="4" borderId="0" xfId="1636" quotePrefix="1" applyNumberFormat="1" applyFont="1" applyFill="1" applyAlignment="1">
      <alignment horizontal="center"/>
    </xf>
    <xf numFmtId="41" fontId="3" fillId="4" borderId="1" xfId="1636" applyNumberFormat="1" applyFont="1" applyFill="1" applyBorder="1"/>
    <xf numFmtId="42" fontId="3" fillId="4" borderId="0" xfId="8" applyNumberFormat="1" applyFont="1" applyFill="1"/>
    <xf numFmtId="164" fontId="3" fillId="4" borderId="0" xfId="6" applyNumberFormat="1" applyFont="1" applyFill="1"/>
    <xf numFmtId="164" fontId="3" fillId="4" borderId="0" xfId="6" applyNumberFormat="1" applyFont="1" applyFill="1" applyBorder="1" applyAlignment="1">
      <alignment horizontal="center"/>
    </xf>
    <xf numFmtId="41" fontId="3" fillId="4" borderId="0" xfId="8" applyNumberFormat="1" applyFont="1" applyFill="1"/>
    <xf numFmtId="0" fontId="3" fillId="4" borderId="0" xfId="6" applyFont="1" applyFill="1" applyAlignment="1">
      <alignment horizontal="left"/>
    </xf>
    <xf numFmtId="166" fontId="3" fillId="4" borderId="0" xfId="6" applyNumberFormat="1" applyFont="1" applyFill="1" applyBorder="1" applyAlignment="1">
      <alignment horizontal="center"/>
    </xf>
    <xf numFmtId="41" fontId="3" fillId="4" borderId="1" xfId="8" applyNumberFormat="1" applyFont="1" applyFill="1" applyBorder="1"/>
    <xf numFmtId="166" fontId="3" fillId="4" borderId="0" xfId="6" applyNumberFormat="1" applyFont="1" applyFill="1"/>
    <xf numFmtId="165" fontId="3" fillId="4" borderId="0" xfId="6" applyNumberFormat="1" applyFont="1" applyFill="1"/>
    <xf numFmtId="41" fontId="3" fillId="4" borderId="0" xfId="8" applyNumberFormat="1" applyFont="1" applyFill="1" applyBorder="1"/>
    <xf numFmtId="42" fontId="3" fillId="4" borderId="2" xfId="8" applyNumberFormat="1" applyFont="1" applyFill="1" applyBorder="1"/>
    <xf numFmtId="41" fontId="3" fillId="4" borderId="0" xfId="6" applyNumberFormat="1" applyFont="1" applyFill="1"/>
    <xf numFmtId="41" fontId="3" fillId="4" borderId="0" xfId="6" applyNumberFormat="1" applyFont="1" applyFill="1" applyBorder="1" applyAlignment="1">
      <alignment horizontal="right"/>
    </xf>
    <xf numFmtId="41" fontId="3" fillId="4" borderId="0" xfId="6" applyNumberFormat="1" applyFont="1" applyFill="1" applyBorder="1" applyAlignment="1">
      <alignment horizontal="center"/>
    </xf>
    <xf numFmtId="0" fontId="3" fillId="4" borderId="0" xfId="6" applyFont="1" applyFill="1" applyBorder="1"/>
    <xf numFmtId="165" fontId="3" fillId="4" borderId="0" xfId="6" quotePrefix="1" applyNumberFormat="1" applyFont="1" applyFill="1" applyBorder="1" applyAlignment="1">
      <alignment horizontal="center"/>
    </xf>
    <xf numFmtId="165" fontId="3" fillId="4" borderId="0" xfId="6" quotePrefix="1" applyNumberFormat="1" applyFill="1" applyBorder="1" applyAlignment="1">
      <alignment horizontal="center"/>
    </xf>
    <xf numFmtId="0" fontId="3" fillId="4" borderId="0" xfId="6" applyFont="1" applyFill="1" applyBorder="1" applyAlignment="1">
      <alignment horizontal="left" indent="2"/>
    </xf>
    <xf numFmtId="42" fontId="3" fillId="4" borderId="0" xfId="6" applyNumberFormat="1" applyFont="1" applyFill="1" applyBorder="1"/>
    <xf numFmtId="167" fontId="3" fillId="4" borderId="0" xfId="6" applyNumberFormat="1" applyFont="1" applyFill="1" applyBorder="1"/>
    <xf numFmtId="41" fontId="3" fillId="4" borderId="0" xfId="6" applyNumberFormat="1" applyFont="1" applyFill="1" applyBorder="1"/>
    <xf numFmtId="165" fontId="3" fillId="4" borderId="0" xfId="6" applyNumberFormat="1" applyFont="1" applyFill="1" applyBorder="1" applyAlignment="1">
      <alignment horizontal="center"/>
    </xf>
    <xf numFmtId="42" fontId="3" fillId="4" borderId="0" xfId="6" applyNumberFormat="1" applyFont="1" applyFill="1"/>
    <xf numFmtId="10" fontId="3" fillId="4" borderId="0" xfId="6" applyNumberFormat="1" applyFont="1" applyFill="1"/>
    <xf numFmtId="0" fontId="3" fillId="4" borderId="0" xfId="6" applyFont="1" applyFill="1" applyBorder="1" applyAlignment="1">
      <alignment horizontal="left"/>
    </xf>
    <xf numFmtId="42" fontId="3" fillId="4" borderId="3" xfId="6" applyNumberFormat="1" applyFont="1" applyFill="1" applyBorder="1"/>
    <xf numFmtId="167" fontId="3" fillId="4" borderId="3" xfId="6" applyNumberFormat="1" applyFont="1" applyFill="1" applyBorder="1"/>
    <xf numFmtId="167" fontId="3" fillId="4" borderId="0" xfId="9" applyNumberFormat="1" applyFont="1" applyFill="1" applyBorder="1"/>
    <xf numFmtId="0" fontId="3" fillId="3" borderId="0" xfId="6" applyFont="1" applyFill="1" applyAlignment="1">
      <alignment vertical="top"/>
    </xf>
    <xf numFmtId="0" fontId="3" fillId="0" borderId="0" xfId="6" applyFont="1" applyAlignment="1">
      <alignment vertical="top"/>
    </xf>
    <xf numFmtId="0" fontId="6" fillId="4" borderId="0" xfId="6" applyFont="1" applyFill="1" applyAlignment="1">
      <alignment horizontal="center"/>
    </xf>
    <xf numFmtId="0" fontId="3" fillId="4" borderId="0" xfId="6" quotePrefix="1" applyFont="1" applyFill="1"/>
    <xf numFmtId="42" fontId="3" fillId="4" borderId="0" xfId="1636" applyNumberFormat="1" applyFont="1" applyFill="1" applyAlignment="1">
      <alignment vertical="top"/>
    </xf>
    <xf numFmtId="41" fontId="3" fillId="4" borderId="0" xfId="1636" applyNumberFormat="1" applyFont="1" applyFill="1" applyAlignment="1">
      <alignment vertical="top"/>
    </xf>
    <xf numFmtId="166" fontId="3" fillId="4" borderId="0" xfId="8" applyNumberFormat="1" applyFont="1" applyFill="1" applyBorder="1" applyAlignment="1">
      <alignment horizontal="right"/>
    </xf>
    <xf numFmtId="0" fontId="3" fillId="4" borderId="0" xfId="6" applyFont="1" applyFill="1" applyAlignment="1">
      <alignment horizontal="center" vertical="top" wrapText="1"/>
    </xf>
    <xf numFmtId="164" fontId="3" fillId="4" borderId="0" xfId="6" applyNumberFormat="1" applyFont="1" applyFill="1" applyBorder="1"/>
    <xf numFmtId="0" fontId="3" fillId="4" borderId="0" xfId="6" quotePrefix="1" applyFont="1" applyFill="1" applyAlignment="1">
      <alignment horizontal="left"/>
    </xf>
    <xf numFmtId="5" fontId="3" fillId="4" borderId="0" xfId="6" applyNumberFormat="1" applyFont="1" applyFill="1"/>
    <xf numFmtId="0" fontId="3" fillId="4" borderId="0" xfId="6" quotePrefix="1" applyFont="1" applyFill="1" applyAlignment="1">
      <alignment horizontal="center"/>
    </xf>
    <xf numFmtId="0" fontId="3" fillId="4" borderId="0" xfId="6" applyFont="1" applyFill="1" applyAlignment="1">
      <alignment wrapText="1"/>
    </xf>
    <xf numFmtId="42" fontId="3" fillId="4" borderId="3" xfId="8" applyNumberFormat="1" applyFont="1" applyFill="1" applyBorder="1"/>
    <xf numFmtId="167" fontId="3" fillId="4" borderId="0" xfId="6" applyNumberFormat="1" applyFont="1" applyFill="1" applyAlignment="1">
      <alignment horizontal="center"/>
    </xf>
    <xf numFmtId="0" fontId="4" fillId="4" borderId="0" xfId="6" applyFont="1" applyFill="1"/>
    <xf numFmtId="0" fontId="3" fillId="4" borderId="0" xfId="6" quotePrefix="1" applyFont="1" applyFill="1" applyAlignment="1">
      <alignment horizontal="right"/>
    </xf>
    <xf numFmtId="10" fontId="3" fillId="4" borderId="0" xfId="6" quotePrefix="1" applyNumberFormat="1" applyFont="1" applyFill="1" applyBorder="1" applyAlignment="1">
      <alignment horizontal="center"/>
    </xf>
    <xf numFmtId="0" fontId="3" fillId="4" borderId="0" xfId="6" applyFont="1" applyFill="1" applyAlignment="1">
      <alignment horizontal="center" vertical="center"/>
    </xf>
    <xf numFmtId="0" fontId="3" fillId="4" borderId="0" xfId="6" applyFont="1" applyFill="1" applyAlignment="1">
      <alignment vertical="center"/>
    </xf>
    <xf numFmtId="0" fontId="3" fillId="4" borderId="0" xfId="6" quotePrefix="1" applyFont="1" applyFill="1" applyAlignment="1">
      <alignment horizontal="center" vertical="center"/>
    </xf>
    <xf numFmtId="41" fontId="3" fillId="4" borderId="0" xfId="6" applyNumberFormat="1" applyFont="1" applyFill="1" applyAlignment="1">
      <alignment vertical="center"/>
    </xf>
    <xf numFmtId="42" fontId="3" fillId="4" borderId="0" xfId="6" applyNumberFormat="1" applyFont="1" applyFill="1" applyAlignment="1">
      <alignment vertical="center"/>
    </xf>
    <xf numFmtId="0" fontId="3" fillId="4" borderId="0" xfId="6" applyFont="1" applyFill="1" applyAlignment="1">
      <alignment vertical="center" wrapText="1"/>
    </xf>
    <xf numFmtId="41" fontId="3" fillId="4" borderId="0" xfId="6" applyNumberFormat="1" applyFont="1" applyFill="1" applyBorder="1" applyAlignment="1">
      <alignment vertical="center"/>
    </xf>
    <xf numFmtId="49" fontId="3" fillId="4" borderId="0" xfId="6" applyNumberFormat="1" applyFont="1" applyFill="1" applyAlignment="1">
      <alignment vertical="center"/>
    </xf>
    <xf numFmtId="42" fontId="3" fillId="4" borderId="2" xfId="6" applyNumberFormat="1" applyFont="1" applyFill="1" applyBorder="1"/>
    <xf numFmtId="168" fontId="3" fillId="4" borderId="0" xfId="6" applyNumberFormat="1" applyFont="1" applyFill="1" applyBorder="1"/>
    <xf numFmtId="37" fontId="3" fillId="4" borderId="0" xfId="6" applyNumberFormat="1" applyFont="1" applyFill="1"/>
    <xf numFmtId="0" fontId="5" fillId="4" borderId="0" xfId="6" applyFont="1" applyFill="1" applyAlignment="1">
      <alignment horizontal="center"/>
    </xf>
    <xf numFmtId="0" fontId="0" fillId="4" borderId="0" xfId="6" applyFont="1" applyFill="1" applyBorder="1"/>
    <xf numFmtId="0" fontId="0" fillId="2" borderId="0" xfId="0" applyFill="1"/>
    <xf numFmtId="10" fontId="3" fillId="0" borderId="0" xfId="0" applyNumberFormat="1" applyFont="1" applyFill="1"/>
    <xf numFmtId="42" fontId="3" fillId="0" borderId="0" xfId="1636" applyNumberFormat="1" applyFont="1" applyFill="1"/>
    <xf numFmtId="0" fontId="0" fillId="4" borderId="0" xfId="6" applyFont="1" applyFill="1" applyBorder="1" applyAlignment="1">
      <alignment horizontal="left"/>
    </xf>
    <xf numFmtId="0" fontId="0" fillId="4" borderId="0" xfId="6" applyFont="1" applyFill="1" applyBorder="1" applyAlignment="1">
      <alignment horizontal="left" indent="2"/>
    </xf>
    <xf numFmtId="41" fontId="3" fillId="4" borderId="1" xfId="1636" applyNumberFormat="1" applyFont="1" applyFill="1" applyBorder="1" applyAlignment="1">
      <alignment vertical="top"/>
    </xf>
    <xf numFmtId="0" fontId="0" fillId="4" borderId="0" xfId="6" applyFont="1" applyFill="1"/>
    <xf numFmtId="0" fontId="0" fillId="0" borderId="0" xfId="5" applyFont="1" applyFill="1" applyAlignment="1">
      <alignment horizontal="right"/>
    </xf>
    <xf numFmtId="0" fontId="3" fillId="0" borderId="0" xfId="5" applyFont="1" applyFill="1" applyAlignment="1">
      <alignment horizontal="right"/>
    </xf>
    <xf numFmtId="0" fontId="3" fillId="0" borderId="1" xfId="5" applyFont="1" applyFill="1" applyBorder="1" applyAlignment="1">
      <alignment horizont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>
      <alignment horizontal="center"/>
    </xf>
    <xf numFmtId="43" fontId="3" fillId="0" borderId="1" xfId="1" applyNumberFormat="1" applyFont="1" applyFill="1" applyBorder="1" applyAlignment="1">
      <alignment horizontal="center"/>
    </xf>
    <xf numFmtId="0" fontId="3" fillId="0" borderId="0" xfId="5" quotePrefix="1" applyFont="1" applyFill="1" applyBorder="1" applyAlignment="1">
      <alignment horizontal="center"/>
    </xf>
    <xf numFmtId="0" fontId="3" fillId="0" borderId="0" xfId="5" applyFont="1" applyFill="1" applyBorder="1"/>
    <xf numFmtId="37" fontId="3" fillId="0" borderId="1" xfId="5" applyNumberFormat="1" applyFont="1" applyFill="1" applyBorder="1"/>
    <xf numFmtId="168" fontId="3" fillId="0" borderId="2" xfId="2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Protection="1">
      <protection locked="0"/>
    </xf>
    <xf numFmtId="169" fontId="3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9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169" fontId="3" fillId="0" borderId="3" xfId="0" applyNumberFormat="1" applyFont="1" applyFill="1" applyBorder="1"/>
    <xf numFmtId="0" fontId="3" fillId="4" borderId="0" xfId="6" applyFont="1" applyFill="1" applyAlignment="1">
      <alignment horizontal="center"/>
    </xf>
    <xf numFmtId="49" fontId="0" fillId="4" borderId="0" xfId="6" applyNumberFormat="1" applyFont="1" applyFill="1" applyAlignment="1">
      <alignment vertical="center"/>
    </xf>
    <xf numFmtId="0" fontId="3" fillId="2" borderId="0" xfId="5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10" fillId="0" borderId="1" xfId="5" applyFont="1" applyFill="1" applyBorder="1" applyAlignment="1">
      <alignment horizontal="center" wrapText="1"/>
    </xf>
    <xf numFmtId="0" fontId="10" fillId="0" borderId="0" xfId="5" applyFont="1" applyFill="1" applyBorder="1" applyAlignment="1">
      <alignment horizontal="center" wrapText="1"/>
    </xf>
    <xf numFmtId="42" fontId="3" fillId="0" borderId="0" xfId="5" applyNumberFormat="1" applyFont="1" applyFill="1"/>
    <xf numFmtId="10" fontId="3" fillId="0" borderId="0" xfId="5" applyNumberFormat="1" applyFont="1" applyFill="1" applyAlignment="1">
      <alignment horizontal="center"/>
    </xf>
    <xf numFmtId="42" fontId="3" fillId="0" borderId="4" xfId="5" applyNumberFormat="1" applyFont="1" applyFill="1" applyBorder="1"/>
    <xf numFmtId="10" fontId="3" fillId="0" borderId="4" xfId="5" applyNumberFormat="1" applyFont="1" applyFill="1" applyBorder="1" applyAlignment="1">
      <alignment horizontal="center"/>
    </xf>
    <xf numFmtId="42" fontId="3" fillId="0" borderId="3" xfId="5" applyNumberFormat="1" applyFont="1" applyFill="1" applyBorder="1"/>
    <xf numFmtId="0" fontId="3" fillId="0" borderId="0" xfId="5" applyFont="1" applyFill="1" applyAlignment="1">
      <alignment horizontal="left"/>
    </xf>
    <xf numFmtId="0" fontId="3" fillId="0" borderId="0" xfId="5" applyFont="1" applyFill="1" applyAlignment="1"/>
    <xf numFmtId="40" fontId="3" fillId="0" borderId="1" xfId="5" applyNumberFormat="1" applyFont="1" applyFill="1" applyBorder="1" applyAlignment="1">
      <alignment horizontal="center"/>
    </xf>
    <xf numFmtId="40" fontId="3" fillId="0" borderId="0" xfId="5" applyNumberFormat="1" applyFont="1" applyFill="1"/>
    <xf numFmtId="0" fontId="3" fillId="4" borderId="0" xfId="6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5" applyFont="1" applyFill="1" applyAlignment="1">
      <alignment horizontal="center"/>
    </xf>
    <xf numFmtId="0" fontId="3" fillId="2" borderId="0" xfId="5" applyFont="1" applyFill="1" applyAlignment="1">
      <alignment horizontal="centerContinuous"/>
    </xf>
    <xf numFmtId="0" fontId="4" fillId="2" borderId="0" xfId="5" applyFont="1" applyFill="1" applyAlignment="1">
      <alignment horizontal="centerContinuous"/>
    </xf>
    <xf numFmtId="0" fontId="5" fillId="4" borderId="0" xfId="5" applyFont="1" applyFill="1" applyAlignment="1">
      <alignment horizontal="centerContinuous"/>
    </xf>
    <xf numFmtId="0" fontId="3" fillId="0" borderId="0" xfId="5" applyFont="1" applyFill="1" applyAlignment="1">
      <alignment horizontal="centerContinuous"/>
    </xf>
    <xf numFmtId="0" fontId="4" fillId="0" borderId="0" xfId="5" applyFont="1" applyFill="1" applyAlignment="1">
      <alignment horizontal="centerContinuous"/>
    </xf>
    <xf numFmtId="0" fontId="5" fillId="0" borderId="0" xfId="5" applyFont="1" applyFill="1" applyAlignment="1">
      <alignment horizontal="centerContinuous"/>
    </xf>
    <xf numFmtId="0" fontId="3" fillId="4" borderId="0" xfId="6" applyFont="1" applyFill="1" applyAlignment="1">
      <alignment horizontal="centerContinuous"/>
    </xf>
    <xf numFmtId="0" fontId="4" fillId="4" borderId="0" xfId="6" applyFont="1" applyFill="1" applyAlignment="1">
      <alignment horizontal="centerContinuous"/>
    </xf>
    <xf numFmtId="0" fontId="5" fillId="4" borderId="0" xfId="6" applyFont="1" applyFill="1" applyAlignment="1">
      <alignment horizontal="centerContinuous"/>
    </xf>
    <xf numFmtId="37" fontId="3" fillId="0" borderId="0" xfId="2" applyNumberFormat="1" applyFont="1" applyFill="1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3" fillId="0" borderId="0" xfId="5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3" fillId="0" borderId="0" xfId="5" applyFont="1" applyFill="1" applyAlignment="1">
      <alignment horizontal="center"/>
    </xf>
    <xf numFmtId="42" fontId="4" fillId="0" borderId="3" xfId="5" applyNumberFormat="1" applyFont="1" applyFill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3" fillId="101" borderId="0" xfId="6" applyFont="1" applyFill="1"/>
    <xf numFmtId="0" fontId="3" fillId="101" borderId="0" xfId="6" applyFont="1" applyFill="1" applyAlignment="1">
      <alignment horizontal="center"/>
    </xf>
    <xf numFmtId="0" fontId="3" fillId="101" borderId="0" xfId="6" applyFont="1" applyFill="1" applyBorder="1" applyAlignment="1">
      <alignment horizontal="center"/>
    </xf>
    <xf numFmtId="0" fontId="3" fillId="101" borderId="0" xfId="6" applyFont="1" applyFill="1" applyAlignment="1">
      <alignment vertical="top"/>
    </xf>
    <xf numFmtId="0" fontId="3" fillId="101" borderId="0" xfId="0" applyFont="1" applyFill="1"/>
    <xf numFmtId="0" fontId="3" fillId="101" borderId="0" xfId="5" applyFont="1" applyFill="1"/>
    <xf numFmtId="0" fontId="3" fillId="0" borderId="0" xfId="5" applyFont="1" applyFill="1" applyAlignment="1">
      <alignment horizontal="center"/>
    </xf>
    <xf numFmtId="168" fontId="3" fillId="0" borderId="0" xfId="5" applyNumberFormat="1" applyFont="1"/>
    <xf numFmtId="0" fontId="3" fillId="0" borderId="0" xfId="5" applyFont="1" applyFill="1" applyAlignment="1">
      <alignment horizontal="center"/>
    </xf>
    <xf numFmtId="0" fontId="3" fillId="0" borderId="0" xfId="6" applyFont="1" applyAlignment="1">
      <alignment horizontal="centerContinuous"/>
    </xf>
    <xf numFmtId="0" fontId="1" fillId="0" borderId="0" xfId="5" applyFont="1"/>
    <xf numFmtId="41" fontId="1" fillId="0" borderId="0" xfId="5" applyNumberFormat="1" applyFont="1"/>
    <xf numFmtId="43" fontId="1" fillId="0" borderId="0" xfId="5" applyNumberFormat="1" applyFont="1" applyAlignment="1">
      <alignment horizontal="center"/>
    </xf>
    <xf numFmtId="41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>
      <alignment horizontal="left"/>
    </xf>
    <xf numFmtId="0" fontId="1" fillId="0" borderId="0" xfId="5" applyFont="1" applyAlignment="1">
      <alignment wrapText="1"/>
    </xf>
    <xf numFmtId="0" fontId="3" fillId="0" borderId="0" xfId="670"/>
    <xf numFmtId="0" fontId="1" fillId="0" borderId="0" xfId="5" applyFont="1" applyAlignment="1">
      <alignment horizontal="center"/>
    </xf>
    <xf numFmtId="165" fontId="1" fillId="0" borderId="0" xfId="449" applyNumberFormat="1" applyFont="1"/>
    <xf numFmtId="10" fontId="4" fillId="4" borderId="3" xfId="6" quotePrefix="1" applyNumberFormat="1" applyFont="1" applyFill="1" applyBorder="1" applyAlignment="1">
      <alignment horizontal="center"/>
    </xf>
    <xf numFmtId="168" fontId="0" fillId="0" borderId="0" xfId="0" applyNumberFormat="1" applyFont="1"/>
    <xf numFmtId="0" fontId="3" fillId="0" borderId="0" xfId="5" applyFont="1" applyFill="1" applyAlignment="1">
      <alignment horizontal="center"/>
    </xf>
    <xf numFmtId="38" fontId="12" fillId="0" borderId="0" xfId="670" applyNumberFormat="1" applyFont="1" applyBorder="1"/>
    <xf numFmtId="0" fontId="148" fillId="0" borderId="0" xfId="654" applyFont="1" applyFill="1"/>
    <xf numFmtId="0" fontId="1" fillId="0" borderId="0" xfId="0" applyFont="1" applyFill="1"/>
    <xf numFmtId="22" fontId="3" fillId="0" borderId="0" xfId="5" applyNumberFormat="1" applyFont="1"/>
    <xf numFmtId="4" fontId="3" fillId="0" borderId="0" xfId="5" applyNumberFormat="1" applyFont="1"/>
    <xf numFmtId="3" fontId="3" fillId="0" borderId="0" xfId="5" applyNumberFormat="1" applyFont="1"/>
    <xf numFmtId="0" fontId="148" fillId="0" borderId="0" xfId="0" applyFont="1"/>
    <xf numFmtId="41" fontId="3" fillId="0" borderId="0" xfId="5" applyNumberFormat="1" applyFont="1" applyFill="1"/>
    <xf numFmtId="165" fontId="0" fillId="4" borderId="0" xfId="6" quotePrefix="1" applyNumberFormat="1" applyFont="1" applyFill="1" applyBorder="1" applyAlignment="1">
      <alignment horizontal="center"/>
    </xf>
    <xf numFmtId="42" fontId="3" fillId="0" borderId="39" xfId="0" applyNumberFormat="1" applyFont="1" applyBorder="1"/>
    <xf numFmtId="167" fontId="3" fillId="0" borderId="0" xfId="0" applyNumberFormat="1" applyFont="1" applyAlignment="1">
      <alignment horizontal="center"/>
    </xf>
    <xf numFmtId="10" fontId="3" fillId="0" borderId="0" xfId="0" quotePrefix="1" applyNumberFormat="1" applyFont="1" applyAlignment="1">
      <alignment horizontal="center"/>
    </xf>
    <xf numFmtId="42" fontId="3" fillId="0" borderId="3" xfId="0" applyNumberFormat="1" applyFont="1" applyBorder="1"/>
    <xf numFmtId="10" fontId="4" fillId="0" borderId="3" xfId="0" quotePrefix="1" applyNumberFormat="1" applyFont="1" applyBorder="1" applyAlignment="1">
      <alignment horizontal="center"/>
    </xf>
    <xf numFmtId="42" fontId="3" fillId="0" borderId="0" xfId="6" quotePrefix="1" applyNumberFormat="1" applyFont="1" applyAlignment="1">
      <alignment horizontal="center"/>
    </xf>
    <xf numFmtId="41" fontId="3" fillId="0" borderId="0" xfId="6" applyNumberFormat="1" applyFont="1"/>
    <xf numFmtId="0" fontId="3" fillId="4" borderId="0" xfId="0" applyFont="1" applyFill="1"/>
    <xf numFmtId="0" fontId="3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/>
    </xf>
  </cellXfs>
  <cellStyles count="10034">
    <cellStyle name="%" xfId="10" xr:uid="{00000000-0005-0000-0000-000000000000}"/>
    <cellStyle name="_123" xfId="11" xr:uid="{00000000-0005-0000-0000-000001000000}"/>
    <cellStyle name="_123 2" xfId="12" xr:uid="{00000000-0005-0000-0000-000002000000}"/>
    <cellStyle name="_2005 Spending AIP Targets  93LE View" xfId="13" xr:uid="{00000000-0005-0000-0000-000003000000}"/>
    <cellStyle name="_2005 Spending AIP Targets  93LE View 2" xfId="14" xr:uid="{00000000-0005-0000-0000-000004000000}"/>
    <cellStyle name="_2006 Plan IS Template V2.6" xfId="15" xr:uid="{00000000-0005-0000-0000-000005000000}"/>
    <cellStyle name="_2006 Plan IS Template V2.6 2" xfId="16" xr:uid="{00000000-0005-0000-0000-000006000000}"/>
    <cellStyle name="_2008 Income Statement Plan" xfId="17" xr:uid="{00000000-0005-0000-0000-000007000000}"/>
    <cellStyle name="_2008 Income Statement Plan 2" xfId="18" xr:uid="{00000000-0005-0000-0000-000008000000}"/>
    <cellStyle name="_Book23" xfId="19" xr:uid="{00000000-0005-0000-0000-000009000000}"/>
    <cellStyle name="_Book23 2" xfId="20" xr:uid="{00000000-0005-0000-0000-00000A000000}"/>
    <cellStyle name="_Book3" xfId="21" xr:uid="{00000000-0005-0000-0000-00000B000000}"/>
    <cellStyle name="_Book3 2" xfId="22" xr:uid="{00000000-0005-0000-0000-00000C000000}"/>
    <cellStyle name="_Cash Flow_template2" xfId="23" xr:uid="{00000000-0005-0000-0000-00000D000000}"/>
    <cellStyle name="_Cash Flow_template2 2" xfId="24" xr:uid="{00000000-0005-0000-0000-00000E000000}"/>
    <cellStyle name="_CED LRP 1.1 Maxi" xfId="25" xr:uid="{00000000-0005-0000-0000-00000F000000}"/>
    <cellStyle name="_CED LRP 1.1 Maxi 2" xfId="26" xr:uid="{00000000-0005-0000-0000-000010000000}"/>
    <cellStyle name="_CED LRP 1.1 Maxi PP Presentation Data 06 22 06" xfId="27" xr:uid="{00000000-0005-0000-0000-000011000000}"/>
    <cellStyle name="_CED LRP 1.1 Maxi PP Presentation Data 06 22 06 2" xfId="28" xr:uid="{00000000-0005-0000-0000-000012000000}"/>
    <cellStyle name="_CED LRP 2.0 Maxi" xfId="29" xr:uid="{00000000-0005-0000-0000-000013000000}"/>
    <cellStyle name="_CED LRP 2.0 Maxi 2" xfId="30" xr:uid="{00000000-0005-0000-0000-000014000000}"/>
    <cellStyle name="_CED LRP Maxi (Menon)" xfId="31" xr:uid="{00000000-0005-0000-0000-000015000000}"/>
    <cellStyle name="_CED LRP Maxi (Menon) 2" xfId="32" xr:uid="{00000000-0005-0000-0000-000016000000}"/>
    <cellStyle name="_ComEd Jan 2006 MFR - RNF2" xfId="33" xr:uid="{00000000-0005-0000-0000-000017000000}"/>
    <cellStyle name="_ComEd Jan 2006 MFR - RNF2 2" xfId="34" xr:uid="{00000000-0005-0000-0000-000018000000}"/>
    <cellStyle name="_ComEdResource_july" xfId="35" xr:uid="{00000000-0005-0000-0000-000019000000}"/>
    <cellStyle name="_ComEdResource_july 2" xfId="36" xr:uid="{00000000-0005-0000-0000-00001A000000}"/>
    <cellStyle name="_Corporate Slides 2.0 10-17-2007" xfId="37" xr:uid="{00000000-0005-0000-0000-00001B000000}"/>
    <cellStyle name="_Corporate Slides 2.0 10-17-2007 2" xfId="38" xr:uid="{00000000-0005-0000-0000-00001C000000}"/>
    <cellStyle name="_DateRange" xfId="877" xr:uid="{00000000-0005-0000-0000-00001D000000}"/>
    <cellStyle name="_DateRange 2" xfId="878" xr:uid="{00000000-0005-0000-0000-00001E000000}"/>
    <cellStyle name="_DateRange 2 2" xfId="879" xr:uid="{00000000-0005-0000-0000-00001F000000}"/>
    <cellStyle name="_DateRange 2 2 2" xfId="880" xr:uid="{00000000-0005-0000-0000-000020000000}"/>
    <cellStyle name="_DateRange 2 3" xfId="881" xr:uid="{00000000-0005-0000-0000-000021000000}"/>
    <cellStyle name="_DateRange 2 3 2" xfId="882" xr:uid="{00000000-0005-0000-0000-000022000000}"/>
    <cellStyle name="_DateRange 2 4" xfId="883" xr:uid="{00000000-0005-0000-0000-000023000000}"/>
    <cellStyle name="_DateRange 2 4 2" xfId="884" xr:uid="{00000000-0005-0000-0000-000024000000}"/>
    <cellStyle name="_DateRange 2 5" xfId="885" xr:uid="{00000000-0005-0000-0000-000025000000}"/>
    <cellStyle name="_DateRange 2 5 2" xfId="886" xr:uid="{00000000-0005-0000-0000-000026000000}"/>
    <cellStyle name="_DateRange 2 6" xfId="887" xr:uid="{00000000-0005-0000-0000-000027000000}"/>
    <cellStyle name="_DateRange 2 6 2" xfId="888" xr:uid="{00000000-0005-0000-0000-000028000000}"/>
    <cellStyle name="_DateRange 2 7" xfId="889" xr:uid="{00000000-0005-0000-0000-000029000000}"/>
    <cellStyle name="_DateRange 2 7 2" xfId="890" xr:uid="{00000000-0005-0000-0000-00002A000000}"/>
    <cellStyle name="_DateRange 2 8" xfId="891" xr:uid="{00000000-0005-0000-0000-00002B000000}"/>
    <cellStyle name="_DateRange 2 8 2" xfId="892" xr:uid="{00000000-0005-0000-0000-00002C000000}"/>
    <cellStyle name="_DateRange 2 9" xfId="893" xr:uid="{00000000-0005-0000-0000-00002D000000}"/>
    <cellStyle name="_DateRange 3" xfId="894" xr:uid="{00000000-0005-0000-0000-00002E000000}"/>
    <cellStyle name="_DateRange 3 2" xfId="895" xr:uid="{00000000-0005-0000-0000-00002F000000}"/>
    <cellStyle name="_DateRange 3 2 2" xfId="896" xr:uid="{00000000-0005-0000-0000-000030000000}"/>
    <cellStyle name="_DateRange 3 3" xfId="897" xr:uid="{00000000-0005-0000-0000-000031000000}"/>
    <cellStyle name="_DateRange 3 3 2" xfId="898" xr:uid="{00000000-0005-0000-0000-000032000000}"/>
    <cellStyle name="_DateRange 3 4" xfId="899" xr:uid="{00000000-0005-0000-0000-000033000000}"/>
    <cellStyle name="_DateRange 3 4 2" xfId="900" xr:uid="{00000000-0005-0000-0000-000034000000}"/>
    <cellStyle name="_DateRange 3 5" xfId="901" xr:uid="{00000000-0005-0000-0000-000035000000}"/>
    <cellStyle name="_DateRange 3 5 2" xfId="902" xr:uid="{00000000-0005-0000-0000-000036000000}"/>
    <cellStyle name="_DateRange 3 6" xfId="903" xr:uid="{00000000-0005-0000-0000-000037000000}"/>
    <cellStyle name="_DateRange 3 6 2" xfId="904" xr:uid="{00000000-0005-0000-0000-000038000000}"/>
    <cellStyle name="_DateRange 3 7" xfId="905" xr:uid="{00000000-0005-0000-0000-000039000000}"/>
    <cellStyle name="_DateRange 3 7 2" xfId="906" xr:uid="{00000000-0005-0000-0000-00003A000000}"/>
    <cellStyle name="_DateRange 3 8" xfId="907" xr:uid="{00000000-0005-0000-0000-00003B000000}"/>
    <cellStyle name="_DateRange 3 8 2" xfId="908" xr:uid="{00000000-0005-0000-0000-00003C000000}"/>
    <cellStyle name="_DateRange 3 9" xfId="909" xr:uid="{00000000-0005-0000-0000-00003D000000}"/>
    <cellStyle name="_DateRange 4" xfId="910" xr:uid="{00000000-0005-0000-0000-00003E000000}"/>
    <cellStyle name="_DateRange 4 2" xfId="911" xr:uid="{00000000-0005-0000-0000-00003F000000}"/>
    <cellStyle name="_DateRange 4 2 2" xfId="912" xr:uid="{00000000-0005-0000-0000-000040000000}"/>
    <cellStyle name="_DateRange 4 3" xfId="913" xr:uid="{00000000-0005-0000-0000-000041000000}"/>
    <cellStyle name="_DateRange 4 3 2" xfId="914" xr:uid="{00000000-0005-0000-0000-000042000000}"/>
    <cellStyle name="_DateRange 4 4" xfId="915" xr:uid="{00000000-0005-0000-0000-000043000000}"/>
    <cellStyle name="_DateRange 4 4 2" xfId="916" xr:uid="{00000000-0005-0000-0000-000044000000}"/>
    <cellStyle name="_DateRange 4 5" xfId="917" xr:uid="{00000000-0005-0000-0000-000045000000}"/>
    <cellStyle name="_DateRange 4 5 2" xfId="918" xr:uid="{00000000-0005-0000-0000-000046000000}"/>
    <cellStyle name="_DateRange 4 6" xfId="919" xr:uid="{00000000-0005-0000-0000-000047000000}"/>
    <cellStyle name="_DateRange 4 6 2" xfId="920" xr:uid="{00000000-0005-0000-0000-000048000000}"/>
    <cellStyle name="_DateRange 4 7" xfId="921" xr:uid="{00000000-0005-0000-0000-000049000000}"/>
    <cellStyle name="_DateRange 4 7 2" xfId="922" xr:uid="{00000000-0005-0000-0000-00004A000000}"/>
    <cellStyle name="_DateRange 4 8" xfId="923" xr:uid="{00000000-0005-0000-0000-00004B000000}"/>
    <cellStyle name="_DateRange 4 8 2" xfId="924" xr:uid="{00000000-0005-0000-0000-00004C000000}"/>
    <cellStyle name="_DateRange 4 9" xfId="925" xr:uid="{00000000-0005-0000-0000-00004D000000}"/>
    <cellStyle name="_DateRange 5" xfId="926" xr:uid="{00000000-0005-0000-0000-00004E000000}"/>
    <cellStyle name="_DateRange 5 2" xfId="927" xr:uid="{00000000-0005-0000-0000-00004F000000}"/>
    <cellStyle name="_DateRange 5 2 2" xfId="928" xr:uid="{00000000-0005-0000-0000-000050000000}"/>
    <cellStyle name="_DateRange 5 3" xfId="929" xr:uid="{00000000-0005-0000-0000-000051000000}"/>
    <cellStyle name="_DateRange 5 3 2" xfId="930" xr:uid="{00000000-0005-0000-0000-000052000000}"/>
    <cellStyle name="_DateRange 5 4" xfId="931" xr:uid="{00000000-0005-0000-0000-000053000000}"/>
    <cellStyle name="_DateRange 5 4 2" xfId="932" xr:uid="{00000000-0005-0000-0000-000054000000}"/>
    <cellStyle name="_DateRange 5 5" xfId="933" xr:uid="{00000000-0005-0000-0000-000055000000}"/>
    <cellStyle name="_DateRange 5 5 2" xfId="934" xr:uid="{00000000-0005-0000-0000-000056000000}"/>
    <cellStyle name="_DateRange 5 6" xfId="935" xr:uid="{00000000-0005-0000-0000-000057000000}"/>
    <cellStyle name="_DateRange 5 6 2" xfId="936" xr:uid="{00000000-0005-0000-0000-000058000000}"/>
    <cellStyle name="_DateRange 5 7" xfId="937" xr:uid="{00000000-0005-0000-0000-000059000000}"/>
    <cellStyle name="_DateRange 5 7 2" xfId="938" xr:uid="{00000000-0005-0000-0000-00005A000000}"/>
    <cellStyle name="_DateRange 5 8" xfId="939" xr:uid="{00000000-0005-0000-0000-00005B000000}"/>
    <cellStyle name="_DateRange 6" xfId="940" xr:uid="{00000000-0005-0000-0000-00005C000000}"/>
    <cellStyle name="_DateRange 6 2" xfId="941" xr:uid="{00000000-0005-0000-0000-00005D000000}"/>
    <cellStyle name="_DispatchNumbers" xfId="39" xr:uid="{00000000-0005-0000-0000-00005E000000}"/>
    <cellStyle name="_DispatchNumbers 2" xfId="40" xr:uid="{00000000-0005-0000-0000-00005F000000}"/>
    <cellStyle name="_E4 - Actuals (Dec 05)" xfId="41" xr:uid="{00000000-0005-0000-0000-000060000000}"/>
    <cellStyle name="_E4 - Actuals (Dec 05) 2" xfId="42" xr:uid="{00000000-0005-0000-0000-000061000000}"/>
    <cellStyle name="_E5 - Electric Variance Output - Apr '06" xfId="43" xr:uid="{00000000-0005-0000-0000-000062000000}"/>
    <cellStyle name="_E5 - Electric Variance Output - Apr '06 2" xfId="44" xr:uid="{00000000-0005-0000-0000-000063000000}"/>
    <cellStyle name="_E5 - Electric Variance Output - Mar '06" xfId="45" xr:uid="{00000000-0005-0000-0000-000064000000}"/>
    <cellStyle name="_E5 - Electric Variance Output - Mar '06 2" xfId="46" xr:uid="{00000000-0005-0000-0000-000065000000}"/>
    <cellStyle name="_E7  - Budget and Revenue sheets (May 05)" xfId="47" xr:uid="{00000000-0005-0000-0000-000066000000}"/>
    <cellStyle name="_E7  - Budget and Revenue sheets (May 05) 2" xfId="48" xr:uid="{00000000-0005-0000-0000-000067000000}"/>
    <cellStyle name="_EED Apr 2005 Financial Summary" xfId="49" xr:uid="{00000000-0005-0000-0000-000068000000}"/>
    <cellStyle name="_EED Apr 2005 Financial Summary 2" xfId="50" xr:uid="{00000000-0005-0000-0000-000069000000}"/>
    <cellStyle name="_EED LRP 3.0 Maxi" xfId="51" xr:uid="{00000000-0005-0000-0000-00006A000000}"/>
    <cellStyle name="_EED LRP 3.0 Maxi 2" xfId="52" xr:uid="{00000000-0005-0000-0000-00006B000000}"/>
    <cellStyle name="_EED LRP Maxi" xfId="53" xr:uid="{00000000-0005-0000-0000-00006C000000}"/>
    <cellStyle name="_EED LRP Maxi 2" xfId="54" xr:uid="{00000000-0005-0000-0000-00006D000000}"/>
    <cellStyle name="_EED May 2005 Support Deck" xfId="55" xr:uid="{00000000-0005-0000-0000-00006E000000}"/>
    <cellStyle name="_EED May 2005 Support Deck 2" xfId="56" xr:uid="{00000000-0005-0000-0000-00006F000000}"/>
    <cellStyle name="_Exelon - NY ISO 10_7_2003 Nuke Relicensed LI CT InterfaceUpdate" xfId="57" xr:uid="{00000000-0005-0000-0000-000070000000}"/>
    <cellStyle name="_Exelon - NY ISO 10_7_2003 Nuke Relicensed LI CT InterfaceUpdate 2" xfId="58" xr:uid="{00000000-0005-0000-0000-000071000000}"/>
    <cellStyle name="_Exelon Power Team - NY ISO Assumptions and Prices 08_27_2003 LI CT Interface" xfId="59" xr:uid="{00000000-0005-0000-0000-000072000000}"/>
    <cellStyle name="_Exelon Power Team - NY ISO Assumptions and Prices 08_27_2003 LI CT Interface 2" xfId="60" xr:uid="{00000000-0005-0000-0000-000073000000}"/>
    <cellStyle name="_FCF for PECO LRP Maxi" xfId="61" xr:uid="{00000000-0005-0000-0000-000074000000}"/>
    <cellStyle name="_FCF for PECO LRP Maxi 2" xfId="62" xr:uid="{00000000-0005-0000-0000-000075000000}"/>
    <cellStyle name="_for upload" xfId="63" xr:uid="{00000000-0005-0000-0000-000076000000}"/>
    <cellStyle name="_for upload 2" xfId="64" xr:uid="{00000000-0005-0000-0000-000077000000}"/>
    <cellStyle name="_fuelsizesort" xfId="65" xr:uid="{00000000-0005-0000-0000-000078000000}"/>
    <cellStyle name="_fuelsizesort 2" xfId="66" xr:uid="{00000000-0005-0000-0000-000079000000}"/>
    <cellStyle name="_Fuelsort" xfId="67" xr:uid="{00000000-0005-0000-0000-00007A000000}"/>
    <cellStyle name="_Fuelsort 2" xfId="68" xr:uid="{00000000-0005-0000-0000-00007B000000}"/>
    <cellStyle name="_Gas Variance Analysis Dec 2005" xfId="69" xr:uid="{00000000-0005-0000-0000-00007C000000}"/>
    <cellStyle name="_Gas Variance Analysis Dec 2005 2" xfId="70" xr:uid="{00000000-0005-0000-0000-00007D000000}"/>
    <cellStyle name="_Gas Variance Analysis May 2005" xfId="71" xr:uid="{00000000-0005-0000-0000-00007E000000}"/>
    <cellStyle name="_Gas Variance Analysis May 2005 2" xfId="72" xr:uid="{00000000-0005-0000-0000-00007F000000}"/>
    <cellStyle name="_Growth and Load assumption" xfId="73" xr:uid="{00000000-0005-0000-0000-000080000000}"/>
    <cellStyle name="_Growth and Load assumption 2" xfId="74" xr:uid="{00000000-0005-0000-0000-000081000000}"/>
    <cellStyle name="_LRP Data 110804" xfId="75" xr:uid="{00000000-0005-0000-0000-000082000000}"/>
    <cellStyle name="_LRP Data 110804 2" xfId="76" xr:uid="{00000000-0005-0000-0000-000083000000}"/>
    <cellStyle name="_New CED Exec Summary" xfId="77" xr:uid="{00000000-0005-0000-0000-000084000000}"/>
    <cellStyle name="_New CED Exec Summary 2" xfId="78" xr:uid="{00000000-0005-0000-0000-000085000000}"/>
    <cellStyle name="_New CED Major Assumptions" xfId="79" xr:uid="{00000000-0005-0000-0000-000086000000}"/>
    <cellStyle name="_New CED Major Assumptions 2" xfId="80" xr:uid="{00000000-0005-0000-0000-000087000000}"/>
    <cellStyle name="_OM_cap_vp view_01-05" xfId="81" xr:uid="{00000000-0005-0000-0000-000088000000}"/>
    <cellStyle name="_OM_cap_vp view_01-05 2" xfId="82" xr:uid="{00000000-0005-0000-0000-000089000000}"/>
    <cellStyle name="_PECO Back-up Data" xfId="83" xr:uid="{00000000-0005-0000-0000-00008A000000}"/>
    <cellStyle name="_PECO Back-up Data 2" xfId="84" xr:uid="{00000000-0005-0000-0000-00008B000000}"/>
    <cellStyle name="_PECO Elec  Gas Revenue Sales Pricing for LRP REDLINE case" xfId="85" xr:uid="{00000000-0005-0000-0000-00008C000000}"/>
    <cellStyle name="_PECO Elec  Gas Revenue Sales Pricing for LRP REDLINE case 2" xfId="86" xr:uid="{00000000-0005-0000-0000-00008D000000}"/>
    <cellStyle name="_PECO LRP 1.0 Maxi" xfId="87" xr:uid="{00000000-0005-0000-0000-00008E000000}"/>
    <cellStyle name="_PECO LRP 1.0 Maxi 2" xfId="88" xr:uid="{00000000-0005-0000-0000-00008F000000}"/>
    <cellStyle name="_PECO LRP 2.6 Maxi" xfId="89" xr:uid="{00000000-0005-0000-0000-000090000000}"/>
    <cellStyle name="_PECO LRP 2.6 Maxi 2" xfId="90" xr:uid="{00000000-0005-0000-0000-000091000000}"/>
    <cellStyle name="_PECO LRP 2007 2.0 Maxi 10-30-2007" xfId="91" xr:uid="{00000000-0005-0000-0000-000092000000}"/>
    <cellStyle name="_PECO LRP 2007 2.0 Maxi 10-30-2007 2" xfId="92" xr:uid="{00000000-0005-0000-0000-000093000000}"/>
    <cellStyle name="_PECO LRP 3.0 Maxi Adjusted post Publishing" xfId="93" xr:uid="{00000000-0005-0000-0000-000094000000}"/>
    <cellStyle name="_PECO LRP 3.0 Maxi Adjusted post Publishing 2" xfId="94" xr:uid="{00000000-0005-0000-0000-000095000000}"/>
    <cellStyle name="_PECO LRP Maxi" xfId="95" xr:uid="{00000000-0005-0000-0000-000096000000}"/>
    <cellStyle name="_PECO LRP Maxi 2" xfId="96" xr:uid="{00000000-0005-0000-0000-000097000000}"/>
    <cellStyle name="_PECO LRP v2.6 Income EPS + ROR by Segment Rev9" xfId="97" xr:uid="{00000000-0005-0000-0000-000098000000}"/>
    <cellStyle name="_PECO LRP v2.6 Income EPS + ROR by Segment Rev9 2" xfId="98" xr:uid="{00000000-0005-0000-0000-000099000000}"/>
    <cellStyle name="_PECO LRP v3.0 Income EPS + ROR by Segment Rev12" xfId="99" xr:uid="{00000000-0005-0000-0000-00009A000000}"/>
    <cellStyle name="_PECO LRP v3.0 Income EPS + ROR by Segment Rev12 2" xfId="100" xr:uid="{00000000-0005-0000-0000-00009B000000}"/>
    <cellStyle name="_PECO REDLINE Base Case for Reg ROE analysis (5-31-05)" xfId="101" xr:uid="{00000000-0005-0000-0000-00009C000000}"/>
    <cellStyle name="_PECO REDLINE Base Case for Reg ROE analysis (5-31-05) 2" xfId="102" xr:uid="{00000000-0005-0000-0000-00009D000000}"/>
    <cellStyle name="_PECO Reg ROE and Ratebase for LRP - REDLINE case" xfId="103" xr:uid="{00000000-0005-0000-0000-00009E000000}"/>
    <cellStyle name="_PECO Reg ROE and Ratebase for LRP - REDLINE case 2" xfId="104" xr:uid="{00000000-0005-0000-0000-00009F000000}"/>
    <cellStyle name="_PECO RNF Tracking Report - Sep '06" xfId="105" xr:uid="{00000000-0005-0000-0000-0000A0000000}"/>
    <cellStyle name="_PECO RNF Tracking Report - Sep '06 2" xfId="106" xr:uid="{00000000-0005-0000-0000-0000A1000000}"/>
    <cellStyle name="_PECO RNF Tracking Report_May '05" xfId="107" xr:uid="{00000000-0005-0000-0000-0000A2000000}"/>
    <cellStyle name="_PECO RNF Tracking Report_May '05 2" xfId="108" xr:uid="{00000000-0005-0000-0000-0000A3000000}"/>
    <cellStyle name="_PT vs PA consulting comparison Mar03" xfId="109" xr:uid="{00000000-0005-0000-0000-0000A4000000}"/>
    <cellStyle name="_PT vs PA consulting comparison Mar03 2" xfId="110" xr:uid="{00000000-0005-0000-0000-0000A5000000}"/>
    <cellStyle name="_SeriesData" xfId="942" xr:uid="{00000000-0005-0000-0000-0000A6000000}"/>
    <cellStyle name="_SeriesData 2" xfId="943" xr:uid="{00000000-0005-0000-0000-0000A7000000}"/>
    <cellStyle name="_SeriesData 2 2" xfId="944" xr:uid="{00000000-0005-0000-0000-0000A8000000}"/>
    <cellStyle name="_SeriesData 2 2 2" xfId="945" xr:uid="{00000000-0005-0000-0000-0000A9000000}"/>
    <cellStyle name="_SeriesData 2 3" xfId="946" xr:uid="{00000000-0005-0000-0000-0000AA000000}"/>
    <cellStyle name="_SeriesData 2 3 2" xfId="947" xr:uid="{00000000-0005-0000-0000-0000AB000000}"/>
    <cellStyle name="_SeriesData 2 4" xfId="948" xr:uid="{00000000-0005-0000-0000-0000AC000000}"/>
    <cellStyle name="_SeriesData 2 4 2" xfId="949" xr:uid="{00000000-0005-0000-0000-0000AD000000}"/>
    <cellStyle name="_SeriesData 2 5" xfId="950" xr:uid="{00000000-0005-0000-0000-0000AE000000}"/>
    <cellStyle name="_SeriesData 2 5 2" xfId="951" xr:uid="{00000000-0005-0000-0000-0000AF000000}"/>
    <cellStyle name="_SeriesData 2 6" xfId="952" xr:uid="{00000000-0005-0000-0000-0000B0000000}"/>
    <cellStyle name="_SeriesData 2 6 2" xfId="953" xr:uid="{00000000-0005-0000-0000-0000B1000000}"/>
    <cellStyle name="_SeriesData 2 7" xfId="954" xr:uid="{00000000-0005-0000-0000-0000B2000000}"/>
    <cellStyle name="_SeriesData 2 7 2" xfId="955" xr:uid="{00000000-0005-0000-0000-0000B3000000}"/>
    <cellStyle name="_SeriesData 2 8" xfId="956" xr:uid="{00000000-0005-0000-0000-0000B4000000}"/>
    <cellStyle name="_SeriesData 2 8 2" xfId="957" xr:uid="{00000000-0005-0000-0000-0000B5000000}"/>
    <cellStyle name="_SeriesData 2 9" xfId="958" xr:uid="{00000000-0005-0000-0000-0000B6000000}"/>
    <cellStyle name="_SeriesData 3" xfId="959" xr:uid="{00000000-0005-0000-0000-0000B7000000}"/>
    <cellStyle name="_SeriesData 3 2" xfId="960" xr:uid="{00000000-0005-0000-0000-0000B8000000}"/>
    <cellStyle name="_SeriesData 3 2 2" xfId="961" xr:uid="{00000000-0005-0000-0000-0000B9000000}"/>
    <cellStyle name="_SeriesData 3 3" xfId="962" xr:uid="{00000000-0005-0000-0000-0000BA000000}"/>
    <cellStyle name="_SeriesData 3 3 2" xfId="963" xr:uid="{00000000-0005-0000-0000-0000BB000000}"/>
    <cellStyle name="_SeriesData 3 4" xfId="964" xr:uid="{00000000-0005-0000-0000-0000BC000000}"/>
    <cellStyle name="_SeriesData 3 4 2" xfId="965" xr:uid="{00000000-0005-0000-0000-0000BD000000}"/>
    <cellStyle name="_SeriesData 3 5" xfId="966" xr:uid="{00000000-0005-0000-0000-0000BE000000}"/>
    <cellStyle name="_SeriesData 3 5 2" xfId="967" xr:uid="{00000000-0005-0000-0000-0000BF000000}"/>
    <cellStyle name="_SeriesData 3 6" xfId="968" xr:uid="{00000000-0005-0000-0000-0000C0000000}"/>
    <cellStyle name="_SeriesData 3 6 2" xfId="969" xr:uid="{00000000-0005-0000-0000-0000C1000000}"/>
    <cellStyle name="_SeriesData 3 7" xfId="970" xr:uid="{00000000-0005-0000-0000-0000C2000000}"/>
    <cellStyle name="_SeriesData 3 7 2" xfId="971" xr:uid="{00000000-0005-0000-0000-0000C3000000}"/>
    <cellStyle name="_SeriesData 3 8" xfId="972" xr:uid="{00000000-0005-0000-0000-0000C4000000}"/>
    <cellStyle name="_SeriesData 3 8 2" xfId="973" xr:uid="{00000000-0005-0000-0000-0000C5000000}"/>
    <cellStyle name="_SeriesData 3 9" xfId="974" xr:uid="{00000000-0005-0000-0000-0000C6000000}"/>
    <cellStyle name="_SeriesData 4" xfId="975" xr:uid="{00000000-0005-0000-0000-0000C7000000}"/>
    <cellStyle name="_SeriesData 4 2" xfId="976" xr:uid="{00000000-0005-0000-0000-0000C8000000}"/>
    <cellStyle name="_SeriesData 4 2 2" xfId="977" xr:uid="{00000000-0005-0000-0000-0000C9000000}"/>
    <cellStyle name="_SeriesData 4 3" xfId="978" xr:uid="{00000000-0005-0000-0000-0000CA000000}"/>
    <cellStyle name="_SeriesData 4 3 2" xfId="979" xr:uid="{00000000-0005-0000-0000-0000CB000000}"/>
    <cellStyle name="_SeriesData 4 4" xfId="980" xr:uid="{00000000-0005-0000-0000-0000CC000000}"/>
    <cellStyle name="_SeriesData 4 4 2" xfId="981" xr:uid="{00000000-0005-0000-0000-0000CD000000}"/>
    <cellStyle name="_SeriesData 4 5" xfId="982" xr:uid="{00000000-0005-0000-0000-0000CE000000}"/>
    <cellStyle name="_SeriesData 4 5 2" xfId="983" xr:uid="{00000000-0005-0000-0000-0000CF000000}"/>
    <cellStyle name="_SeriesData 4 6" xfId="984" xr:uid="{00000000-0005-0000-0000-0000D0000000}"/>
    <cellStyle name="_SeriesData 4 6 2" xfId="985" xr:uid="{00000000-0005-0000-0000-0000D1000000}"/>
    <cellStyle name="_SeriesData 4 7" xfId="986" xr:uid="{00000000-0005-0000-0000-0000D2000000}"/>
    <cellStyle name="_SeriesData 4 7 2" xfId="987" xr:uid="{00000000-0005-0000-0000-0000D3000000}"/>
    <cellStyle name="_SeriesData 4 8" xfId="988" xr:uid="{00000000-0005-0000-0000-0000D4000000}"/>
    <cellStyle name="_SeriesData 4 8 2" xfId="989" xr:uid="{00000000-0005-0000-0000-0000D5000000}"/>
    <cellStyle name="_SeriesData 4 9" xfId="990" xr:uid="{00000000-0005-0000-0000-0000D6000000}"/>
    <cellStyle name="_SeriesData 5" xfId="991" xr:uid="{00000000-0005-0000-0000-0000D7000000}"/>
    <cellStyle name="_SeriesData 5 2" xfId="992" xr:uid="{00000000-0005-0000-0000-0000D8000000}"/>
    <cellStyle name="_SeriesData 5 2 2" xfId="993" xr:uid="{00000000-0005-0000-0000-0000D9000000}"/>
    <cellStyle name="_SeriesData 5 3" xfId="994" xr:uid="{00000000-0005-0000-0000-0000DA000000}"/>
    <cellStyle name="_SeriesData 5 3 2" xfId="995" xr:uid="{00000000-0005-0000-0000-0000DB000000}"/>
    <cellStyle name="_SeriesData 5 4" xfId="996" xr:uid="{00000000-0005-0000-0000-0000DC000000}"/>
    <cellStyle name="_SeriesData 5 4 2" xfId="997" xr:uid="{00000000-0005-0000-0000-0000DD000000}"/>
    <cellStyle name="_SeriesData 5 5" xfId="998" xr:uid="{00000000-0005-0000-0000-0000DE000000}"/>
    <cellStyle name="_SeriesData 5 5 2" xfId="999" xr:uid="{00000000-0005-0000-0000-0000DF000000}"/>
    <cellStyle name="_SeriesData 5 6" xfId="1000" xr:uid="{00000000-0005-0000-0000-0000E0000000}"/>
    <cellStyle name="_SeriesData 5 6 2" xfId="1001" xr:uid="{00000000-0005-0000-0000-0000E1000000}"/>
    <cellStyle name="_SeriesData 5 7" xfId="1002" xr:uid="{00000000-0005-0000-0000-0000E2000000}"/>
    <cellStyle name="_SeriesData 5 7 2" xfId="1003" xr:uid="{00000000-0005-0000-0000-0000E3000000}"/>
    <cellStyle name="_SeriesData 5 8" xfId="1004" xr:uid="{00000000-0005-0000-0000-0000E4000000}"/>
    <cellStyle name="_SeriesData 6" xfId="1005" xr:uid="{00000000-0005-0000-0000-0000E5000000}"/>
    <cellStyle name="_SeriesData 6 2" xfId="1006" xr:uid="{00000000-0005-0000-0000-0000E6000000}"/>
    <cellStyle name="_SeriesDataForecast" xfId="1007" xr:uid="{00000000-0005-0000-0000-0000E7000000}"/>
    <cellStyle name="_SeriesDataForecast 2" xfId="1008" xr:uid="{00000000-0005-0000-0000-0000E8000000}"/>
    <cellStyle name="_SeriesDataForecast 2 2" xfId="1009" xr:uid="{00000000-0005-0000-0000-0000E9000000}"/>
    <cellStyle name="_SeriesDataForecast 2 2 2" xfId="1010" xr:uid="{00000000-0005-0000-0000-0000EA000000}"/>
    <cellStyle name="_SeriesDataForecast 2 3" xfId="1011" xr:uid="{00000000-0005-0000-0000-0000EB000000}"/>
    <cellStyle name="_SeriesDataForecast 2 3 2" xfId="1012" xr:uid="{00000000-0005-0000-0000-0000EC000000}"/>
    <cellStyle name="_SeriesDataForecast 2 4" xfId="1013" xr:uid="{00000000-0005-0000-0000-0000ED000000}"/>
    <cellStyle name="_SeriesDataForecast 2 4 2" xfId="1014" xr:uid="{00000000-0005-0000-0000-0000EE000000}"/>
    <cellStyle name="_SeriesDataForecast 2 5" xfId="1015" xr:uid="{00000000-0005-0000-0000-0000EF000000}"/>
    <cellStyle name="_SeriesDataForecast 2 5 2" xfId="1016" xr:uid="{00000000-0005-0000-0000-0000F0000000}"/>
    <cellStyle name="_SeriesDataForecast 2 6" xfId="1017" xr:uid="{00000000-0005-0000-0000-0000F1000000}"/>
    <cellStyle name="_SeriesDataForecast 2 6 2" xfId="1018" xr:uid="{00000000-0005-0000-0000-0000F2000000}"/>
    <cellStyle name="_SeriesDataForecast 2 7" xfId="1019" xr:uid="{00000000-0005-0000-0000-0000F3000000}"/>
    <cellStyle name="_SeriesDataForecast 2 7 2" xfId="1020" xr:uid="{00000000-0005-0000-0000-0000F4000000}"/>
    <cellStyle name="_SeriesDataForecast 2 8" xfId="1021" xr:uid="{00000000-0005-0000-0000-0000F5000000}"/>
    <cellStyle name="_SeriesDataForecast 2 8 2" xfId="1022" xr:uid="{00000000-0005-0000-0000-0000F6000000}"/>
    <cellStyle name="_SeriesDataForecast 2 9" xfId="1023" xr:uid="{00000000-0005-0000-0000-0000F7000000}"/>
    <cellStyle name="_SeriesDataForecast 3" xfId="1024" xr:uid="{00000000-0005-0000-0000-0000F8000000}"/>
    <cellStyle name="_SeriesDataForecast 3 2" xfId="1025" xr:uid="{00000000-0005-0000-0000-0000F9000000}"/>
    <cellStyle name="_SeriesDataForecast 3 2 2" xfId="1026" xr:uid="{00000000-0005-0000-0000-0000FA000000}"/>
    <cellStyle name="_SeriesDataForecast 3 3" xfId="1027" xr:uid="{00000000-0005-0000-0000-0000FB000000}"/>
    <cellStyle name="_SeriesDataForecast 3 3 2" xfId="1028" xr:uid="{00000000-0005-0000-0000-0000FC000000}"/>
    <cellStyle name="_SeriesDataForecast 3 4" xfId="1029" xr:uid="{00000000-0005-0000-0000-0000FD000000}"/>
    <cellStyle name="_SeriesDataForecast 3 4 2" xfId="1030" xr:uid="{00000000-0005-0000-0000-0000FE000000}"/>
    <cellStyle name="_SeriesDataForecast 3 5" xfId="1031" xr:uid="{00000000-0005-0000-0000-0000FF000000}"/>
    <cellStyle name="_SeriesDataForecast 3 5 2" xfId="1032" xr:uid="{00000000-0005-0000-0000-000000010000}"/>
    <cellStyle name="_SeriesDataForecast 3 6" xfId="1033" xr:uid="{00000000-0005-0000-0000-000001010000}"/>
    <cellStyle name="_SeriesDataForecast 3 6 2" xfId="1034" xr:uid="{00000000-0005-0000-0000-000002010000}"/>
    <cellStyle name="_SeriesDataForecast 3 7" xfId="1035" xr:uid="{00000000-0005-0000-0000-000003010000}"/>
    <cellStyle name="_SeriesDataForecast 3 7 2" xfId="1036" xr:uid="{00000000-0005-0000-0000-000004010000}"/>
    <cellStyle name="_SeriesDataForecast 3 8" xfId="1037" xr:uid="{00000000-0005-0000-0000-000005010000}"/>
    <cellStyle name="_SeriesDataForecast 3 8 2" xfId="1038" xr:uid="{00000000-0005-0000-0000-000006010000}"/>
    <cellStyle name="_SeriesDataForecast 3 9" xfId="1039" xr:uid="{00000000-0005-0000-0000-000007010000}"/>
    <cellStyle name="_SeriesDataForecast 4" xfId="1040" xr:uid="{00000000-0005-0000-0000-000008010000}"/>
    <cellStyle name="_SeriesDataForecast 4 2" xfId="1041" xr:uid="{00000000-0005-0000-0000-000009010000}"/>
    <cellStyle name="_SeriesDataForecast 4 2 2" xfId="1042" xr:uid="{00000000-0005-0000-0000-00000A010000}"/>
    <cellStyle name="_SeriesDataForecast 4 3" xfId="1043" xr:uid="{00000000-0005-0000-0000-00000B010000}"/>
    <cellStyle name="_SeriesDataForecast 4 3 2" xfId="1044" xr:uid="{00000000-0005-0000-0000-00000C010000}"/>
    <cellStyle name="_SeriesDataForecast 4 4" xfId="1045" xr:uid="{00000000-0005-0000-0000-00000D010000}"/>
    <cellStyle name="_SeriesDataForecast 4 4 2" xfId="1046" xr:uid="{00000000-0005-0000-0000-00000E010000}"/>
    <cellStyle name="_SeriesDataForecast 4 5" xfId="1047" xr:uid="{00000000-0005-0000-0000-00000F010000}"/>
    <cellStyle name="_SeriesDataForecast 4 5 2" xfId="1048" xr:uid="{00000000-0005-0000-0000-000010010000}"/>
    <cellStyle name="_SeriesDataForecast 4 6" xfId="1049" xr:uid="{00000000-0005-0000-0000-000011010000}"/>
    <cellStyle name="_SeriesDataForecast 4 6 2" xfId="1050" xr:uid="{00000000-0005-0000-0000-000012010000}"/>
    <cellStyle name="_SeriesDataForecast 4 7" xfId="1051" xr:uid="{00000000-0005-0000-0000-000013010000}"/>
    <cellStyle name="_SeriesDataForecast 4 7 2" xfId="1052" xr:uid="{00000000-0005-0000-0000-000014010000}"/>
    <cellStyle name="_SeriesDataForecast 4 8" xfId="1053" xr:uid="{00000000-0005-0000-0000-000015010000}"/>
    <cellStyle name="_SeriesDataForecast 4 8 2" xfId="1054" xr:uid="{00000000-0005-0000-0000-000016010000}"/>
    <cellStyle name="_SeriesDataForecast 4 9" xfId="1055" xr:uid="{00000000-0005-0000-0000-000017010000}"/>
    <cellStyle name="_SeriesDataForecast 5" xfId="1056" xr:uid="{00000000-0005-0000-0000-000018010000}"/>
    <cellStyle name="_SeriesDataForecast 5 2" xfId="1057" xr:uid="{00000000-0005-0000-0000-000019010000}"/>
    <cellStyle name="_SeriesDataForecast 5 2 2" xfId="1058" xr:uid="{00000000-0005-0000-0000-00001A010000}"/>
    <cellStyle name="_SeriesDataForecast 5 3" xfId="1059" xr:uid="{00000000-0005-0000-0000-00001B010000}"/>
    <cellStyle name="_SeriesDataForecast 5 3 2" xfId="1060" xr:uid="{00000000-0005-0000-0000-00001C010000}"/>
    <cellStyle name="_SeriesDataForecast 5 4" xfId="1061" xr:uid="{00000000-0005-0000-0000-00001D010000}"/>
    <cellStyle name="_SeriesDataForecast 5 4 2" xfId="1062" xr:uid="{00000000-0005-0000-0000-00001E010000}"/>
    <cellStyle name="_SeriesDataForecast 5 5" xfId="1063" xr:uid="{00000000-0005-0000-0000-00001F010000}"/>
    <cellStyle name="_SeriesDataForecast 5 5 2" xfId="1064" xr:uid="{00000000-0005-0000-0000-000020010000}"/>
    <cellStyle name="_SeriesDataForecast 5 6" xfId="1065" xr:uid="{00000000-0005-0000-0000-000021010000}"/>
    <cellStyle name="_SeriesDataForecast 5 6 2" xfId="1066" xr:uid="{00000000-0005-0000-0000-000022010000}"/>
    <cellStyle name="_SeriesDataForecast 5 7" xfId="1067" xr:uid="{00000000-0005-0000-0000-000023010000}"/>
    <cellStyle name="_SeriesDataForecast 5 7 2" xfId="1068" xr:uid="{00000000-0005-0000-0000-000024010000}"/>
    <cellStyle name="_SeriesDataForecast 5 8" xfId="1069" xr:uid="{00000000-0005-0000-0000-000025010000}"/>
    <cellStyle name="_SeriesDataForecast 6" xfId="1070" xr:uid="{00000000-0005-0000-0000-000026010000}"/>
    <cellStyle name="_SeriesDataForecast 6 2" xfId="1071" xr:uid="{00000000-0005-0000-0000-000027010000}"/>
    <cellStyle name="_SeriesDataNA" xfId="1072" xr:uid="{00000000-0005-0000-0000-000028010000}"/>
    <cellStyle name="_SeriesDataNA 2" xfId="1073" xr:uid="{00000000-0005-0000-0000-000029010000}"/>
    <cellStyle name="_SeriesDataNA 2 2" xfId="1074" xr:uid="{00000000-0005-0000-0000-00002A010000}"/>
    <cellStyle name="_SeriesDataNA 2 2 2" xfId="1075" xr:uid="{00000000-0005-0000-0000-00002B010000}"/>
    <cellStyle name="_SeriesDataNA 2 3" xfId="1076" xr:uid="{00000000-0005-0000-0000-00002C010000}"/>
    <cellStyle name="_SeriesDataNA 2 3 2" xfId="1077" xr:uid="{00000000-0005-0000-0000-00002D010000}"/>
    <cellStyle name="_SeriesDataNA 2 4" xfId="1078" xr:uid="{00000000-0005-0000-0000-00002E010000}"/>
    <cellStyle name="_SeriesDataNA 2 4 2" xfId="1079" xr:uid="{00000000-0005-0000-0000-00002F010000}"/>
    <cellStyle name="_SeriesDataNA 2 5" xfId="1080" xr:uid="{00000000-0005-0000-0000-000030010000}"/>
    <cellStyle name="_SeriesDataNA 2 5 2" xfId="1081" xr:uid="{00000000-0005-0000-0000-000031010000}"/>
    <cellStyle name="_SeriesDataNA 2 6" xfId="1082" xr:uid="{00000000-0005-0000-0000-000032010000}"/>
    <cellStyle name="_SeriesDataNA 2 6 2" xfId="1083" xr:uid="{00000000-0005-0000-0000-000033010000}"/>
    <cellStyle name="_SeriesDataNA 2 7" xfId="1084" xr:uid="{00000000-0005-0000-0000-000034010000}"/>
    <cellStyle name="_SeriesDataNA 2 7 2" xfId="1085" xr:uid="{00000000-0005-0000-0000-000035010000}"/>
    <cellStyle name="_SeriesDataNA 2 8" xfId="1086" xr:uid="{00000000-0005-0000-0000-000036010000}"/>
    <cellStyle name="_SeriesDataNA 2 8 2" xfId="1087" xr:uid="{00000000-0005-0000-0000-000037010000}"/>
    <cellStyle name="_SeriesDataNA 2 9" xfId="1088" xr:uid="{00000000-0005-0000-0000-000038010000}"/>
    <cellStyle name="_SeriesDataNA 3" xfId="1089" xr:uid="{00000000-0005-0000-0000-000039010000}"/>
    <cellStyle name="_SeriesDataNA 3 2" xfId="1090" xr:uid="{00000000-0005-0000-0000-00003A010000}"/>
    <cellStyle name="_SeriesDataNA 3 2 2" xfId="1091" xr:uid="{00000000-0005-0000-0000-00003B010000}"/>
    <cellStyle name="_SeriesDataNA 3 3" xfId="1092" xr:uid="{00000000-0005-0000-0000-00003C010000}"/>
    <cellStyle name="_SeriesDataNA 3 3 2" xfId="1093" xr:uid="{00000000-0005-0000-0000-00003D010000}"/>
    <cellStyle name="_SeriesDataNA 3 4" xfId="1094" xr:uid="{00000000-0005-0000-0000-00003E010000}"/>
    <cellStyle name="_SeriesDataNA 3 4 2" xfId="1095" xr:uid="{00000000-0005-0000-0000-00003F010000}"/>
    <cellStyle name="_SeriesDataNA 3 5" xfId="1096" xr:uid="{00000000-0005-0000-0000-000040010000}"/>
    <cellStyle name="_SeriesDataNA 3 5 2" xfId="1097" xr:uid="{00000000-0005-0000-0000-000041010000}"/>
    <cellStyle name="_SeriesDataNA 3 6" xfId="1098" xr:uid="{00000000-0005-0000-0000-000042010000}"/>
    <cellStyle name="_SeriesDataNA 3 6 2" xfId="1099" xr:uid="{00000000-0005-0000-0000-000043010000}"/>
    <cellStyle name="_SeriesDataNA 3 7" xfId="1100" xr:uid="{00000000-0005-0000-0000-000044010000}"/>
    <cellStyle name="_SeriesDataNA 3 7 2" xfId="1101" xr:uid="{00000000-0005-0000-0000-000045010000}"/>
    <cellStyle name="_SeriesDataNA 3 8" xfId="1102" xr:uid="{00000000-0005-0000-0000-000046010000}"/>
    <cellStyle name="_SeriesDataNA 3 8 2" xfId="1103" xr:uid="{00000000-0005-0000-0000-000047010000}"/>
    <cellStyle name="_SeriesDataNA 3 9" xfId="1104" xr:uid="{00000000-0005-0000-0000-000048010000}"/>
    <cellStyle name="_SeriesDataNA 4" xfId="1105" xr:uid="{00000000-0005-0000-0000-000049010000}"/>
    <cellStyle name="_SeriesDataNA 4 2" xfId="1106" xr:uid="{00000000-0005-0000-0000-00004A010000}"/>
    <cellStyle name="_SeriesDataNA 4 2 2" xfId="1107" xr:uid="{00000000-0005-0000-0000-00004B010000}"/>
    <cellStyle name="_SeriesDataNA 4 3" xfId="1108" xr:uid="{00000000-0005-0000-0000-00004C010000}"/>
    <cellStyle name="_SeriesDataNA 4 3 2" xfId="1109" xr:uid="{00000000-0005-0000-0000-00004D010000}"/>
    <cellStyle name="_SeriesDataNA 4 4" xfId="1110" xr:uid="{00000000-0005-0000-0000-00004E010000}"/>
    <cellStyle name="_SeriesDataNA 4 4 2" xfId="1111" xr:uid="{00000000-0005-0000-0000-00004F010000}"/>
    <cellStyle name="_SeriesDataNA 4 5" xfId="1112" xr:uid="{00000000-0005-0000-0000-000050010000}"/>
    <cellStyle name="_SeriesDataNA 4 5 2" xfId="1113" xr:uid="{00000000-0005-0000-0000-000051010000}"/>
    <cellStyle name="_SeriesDataNA 4 6" xfId="1114" xr:uid="{00000000-0005-0000-0000-000052010000}"/>
    <cellStyle name="_SeriesDataNA 4 6 2" xfId="1115" xr:uid="{00000000-0005-0000-0000-000053010000}"/>
    <cellStyle name="_SeriesDataNA 4 7" xfId="1116" xr:uid="{00000000-0005-0000-0000-000054010000}"/>
    <cellStyle name="_SeriesDataNA 4 7 2" xfId="1117" xr:uid="{00000000-0005-0000-0000-000055010000}"/>
    <cellStyle name="_SeriesDataNA 4 8" xfId="1118" xr:uid="{00000000-0005-0000-0000-000056010000}"/>
    <cellStyle name="_SeriesDataNA 4 8 2" xfId="1119" xr:uid="{00000000-0005-0000-0000-000057010000}"/>
    <cellStyle name="_SeriesDataNA 4 9" xfId="1120" xr:uid="{00000000-0005-0000-0000-000058010000}"/>
    <cellStyle name="_SeriesDataNA 5" xfId="1121" xr:uid="{00000000-0005-0000-0000-000059010000}"/>
    <cellStyle name="_SeriesDataNA 5 2" xfId="1122" xr:uid="{00000000-0005-0000-0000-00005A010000}"/>
    <cellStyle name="_SeriesDataNA 5 2 2" xfId="1123" xr:uid="{00000000-0005-0000-0000-00005B010000}"/>
    <cellStyle name="_SeriesDataNA 5 3" xfId="1124" xr:uid="{00000000-0005-0000-0000-00005C010000}"/>
    <cellStyle name="_SeriesDataNA 5 3 2" xfId="1125" xr:uid="{00000000-0005-0000-0000-00005D010000}"/>
    <cellStyle name="_SeriesDataNA 5 4" xfId="1126" xr:uid="{00000000-0005-0000-0000-00005E010000}"/>
    <cellStyle name="_SeriesDataNA 5 4 2" xfId="1127" xr:uid="{00000000-0005-0000-0000-00005F010000}"/>
    <cellStyle name="_SeriesDataNA 5 5" xfId="1128" xr:uid="{00000000-0005-0000-0000-000060010000}"/>
    <cellStyle name="_SeriesDataNA 5 5 2" xfId="1129" xr:uid="{00000000-0005-0000-0000-000061010000}"/>
    <cellStyle name="_SeriesDataNA 5 6" xfId="1130" xr:uid="{00000000-0005-0000-0000-000062010000}"/>
    <cellStyle name="_SeriesDataNA 5 6 2" xfId="1131" xr:uid="{00000000-0005-0000-0000-000063010000}"/>
    <cellStyle name="_SeriesDataNA 5 7" xfId="1132" xr:uid="{00000000-0005-0000-0000-000064010000}"/>
    <cellStyle name="_SeriesDataNA 5 7 2" xfId="1133" xr:uid="{00000000-0005-0000-0000-000065010000}"/>
    <cellStyle name="_SeriesDataNA 5 8" xfId="1134" xr:uid="{00000000-0005-0000-0000-000066010000}"/>
    <cellStyle name="_SeriesDataNA 6" xfId="1135" xr:uid="{00000000-0005-0000-0000-000067010000}"/>
    <cellStyle name="_SeriesDataNA 6 2" xfId="1136" xr:uid="{00000000-0005-0000-0000-000068010000}"/>
    <cellStyle name="_Sheet1" xfId="111" xr:uid="{00000000-0005-0000-0000-000069010000}"/>
    <cellStyle name="_Sheet1 2" xfId="112" xr:uid="{00000000-0005-0000-0000-00006A010000}"/>
    <cellStyle name="_Sheet3" xfId="113" xr:uid="{00000000-0005-0000-0000-00006B010000}"/>
    <cellStyle name="_Sheet3 2" xfId="114" xr:uid="{00000000-0005-0000-0000-00006C010000}"/>
    <cellStyle name="_Targets - PECO - for IR Conference" xfId="115" xr:uid="{00000000-0005-0000-0000-00006D010000}"/>
    <cellStyle name="_Targets - PECO - for IR Conference 2" xfId="116" xr:uid="{00000000-0005-0000-0000-00006E010000}"/>
    <cellStyle name="_Template Month December 2007" xfId="117" xr:uid="{00000000-0005-0000-0000-00006F010000}"/>
    <cellStyle name="_Template Month December 2007 2" xfId="118" xr:uid="{00000000-0005-0000-0000-000070010000}"/>
    <cellStyle name="_Template Month March 2006" xfId="119" xr:uid="{00000000-0005-0000-0000-000071010000}"/>
    <cellStyle name="_Template Month March 2006 2" xfId="120" xr:uid="{00000000-0005-0000-0000-000072010000}"/>
    <cellStyle name="_TOC" xfId="121" xr:uid="{00000000-0005-0000-0000-000073010000}"/>
    <cellStyle name="_TOC 2" xfId="122" xr:uid="{00000000-0005-0000-0000-000074010000}"/>
    <cellStyle name="20% - Accent1 10" xfId="123" xr:uid="{00000000-0005-0000-0000-000075010000}"/>
    <cellStyle name="20% - Accent1 11" xfId="124" xr:uid="{00000000-0005-0000-0000-000076010000}"/>
    <cellStyle name="20% - Accent1 12" xfId="125" xr:uid="{00000000-0005-0000-0000-000077010000}"/>
    <cellStyle name="20% - Accent1 2" xfId="126" xr:uid="{00000000-0005-0000-0000-000078010000}"/>
    <cellStyle name="20% - Accent1 2 2" xfId="1137" xr:uid="{00000000-0005-0000-0000-000079010000}"/>
    <cellStyle name="20% - Accent1 2 2 2" xfId="1138" xr:uid="{00000000-0005-0000-0000-00007A010000}"/>
    <cellStyle name="20% - Accent1 2 2 3" xfId="1139" xr:uid="{00000000-0005-0000-0000-00007B010000}"/>
    <cellStyle name="20% - Accent1 2 3" xfId="1140" xr:uid="{00000000-0005-0000-0000-00007C010000}"/>
    <cellStyle name="20% - Accent1 2 3 2" xfId="1141" xr:uid="{00000000-0005-0000-0000-00007D010000}"/>
    <cellStyle name="20% - Accent1 2 4" xfId="1142" xr:uid="{00000000-0005-0000-0000-00007E010000}"/>
    <cellStyle name="20% - Accent1 2 5" xfId="1143" xr:uid="{00000000-0005-0000-0000-00007F010000}"/>
    <cellStyle name="20% - Accent1 2 6" xfId="1144" xr:uid="{00000000-0005-0000-0000-000080010000}"/>
    <cellStyle name="20% - Accent1 3" xfId="127" xr:uid="{00000000-0005-0000-0000-000081010000}"/>
    <cellStyle name="20% - Accent1 3 2" xfId="1145" xr:uid="{00000000-0005-0000-0000-000082010000}"/>
    <cellStyle name="20% - Accent1 3 2 2" xfId="1146" xr:uid="{00000000-0005-0000-0000-000083010000}"/>
    <cellStyle name="20% - Accent1 3 2 3" xfId="1147" xr:uid="{00000000-0005-0000-0000-000084010000}"/>
    <cellStyle name="20% - Accent1 3 2 4" xfId="1148" xr:uid="{00000000-0005-0000-0000-000085010000}"/>
    <cellStyle name="20% - Accent1 3 2 5" xfId="1149" xr:uid="{00000000-0005-0000-0000-000086010000}"/>
    <cellStyle name="20% - Accent1 3 2 6" xfId="1150" xr:uid="{00000000-0005-0000-0000-000087010000}"/>
    <cellStyle name="20% - Accent1 3 3" xfId="1151" xr:uid="{00000000-0005-0000-0000-000088010000}"/>
    <cellStyle name="20% - Accent1 3 3 2" xfId="1152" xr:uid="{00000000-0005-0000-0000-000089010000}"/>
    <cellStyle name="20% - Accent1 3 4" xfId="1153" xr:uid="{00000000-0005-0000-0000-00008A010000}"/>
    <cellStyle name="20% - Accent1 3 5" xfId="1154" xr:uid="{00000000-0005-0000-0000-00008B010000}"/>
    <cellStyle name="20% - Accent1 3 6" xfId="1155" xr:uid="{00000000-0005-0000-0000-00008C010000}"/>
    <cellStyle name="20% - Accent1 3 7" xfId="1156" xr:uid="{00000000-0005-0000-0000-00008D010000}"/>
    <cellStyle name="20% - Accent1 4" xfId="128" xr:uid="{00000000-0005-0000-0000-00008E010000}"/>
    <cellStyle name="20% - Accent1 4 2" xfId="1157" xr:uid="{00000000-0005-0000-0000-00008F010000}"/>
    <cellStyle name="20% - Accent1 4 3" xfId="1158" xr:uid="{00000000-0005-0000-0000-000090010000}"/>
    <cellStyle name="20% - Accent1 5" xfId="129" xr:uid="{00000000-0005-0000-0000-000091010000}"/>
    <cellStyle name="20% - Accent1 6" xfId="130" xr:uid="{00000000-0005-0000-0000-000092010000}"/>
    <cellStyle name="20% - Accent1 7" xfId="131" xr:uid="{00000000-0005-0000-0000-000093010000}"/>
    <cellStyle name="20% - Accent1 8" xfId="132" xr:uid="{00000000-0005-0000-0000-000094010000}"/>
    <cellStyle name="20% - Accent1 9" xfId="133" xr:uid="{00000000-0005-0000-0000-000095010000}"/>
    <cellStyle name="20% - Accent2 10" xfId="134" xr:uid="{00000000-0005-0000-0000-000096010000}"/>
    <cellStyle name="20% - Accent2 11" xfId="135" xr:uid="{00000000-0005-0000-0000-000097010000}"/>
    <cellStyle name="20% - Accent2 12" xfId="136" xr:uid="{00000000-0005-0000-0000-000098010000}"/>
    <cellStyle name="20% - Accent2 2" xfId="137" xr:uid="{00000000-0005-0000-0000-000099010000}"/>
    <cellStyle name="20% - Accent2 2 2" xfId="1159" xr:uid="{00000000-0005-0000-0000-00009A010000}"/>
    <cellStyle name="20% - Accent2 2 2 2" xfId="1160" xr:uid="{00000000-0005-0000-0000-00009B010000}"/>
    <cellStyle name="20% - Accent2 2 2 3" xfId="1161" xr:uid="{00000000-0005-0000-0000-00009C010000}"/>
    <cellStyle name="20% - Accent2 2 3" xfId="1162" xr:uid="{00000000-0005-0000-0000-00009D010000}"/>
    <cellStyle name="20% - Accent2 2 3 2" xfId="1163" xr:uid="{00000000-0005-0000-0000-00009E010000}"/>
    <cellStyle name="20% - Accent2 2 4" xfId="1164" xr:uid="{00000000-0005-0000-0000-00009F010000}"/>
    <cellStyle name="20% - Accent2 2 5" xfId="1165" xr:uid="{00000000-0005-0000-0000-0000A0010000}"/>
    <cellStyle name="20% - Accent2 2 6" xfId="1166" xr:uid="{00000000-0005-0000-0000-0000A1010000}"/>
    <cellStyle name="20% - Accent2 3" xfId="138" xr:uid="{00000000-0005-0000-0000-0000A2010000}"/>
    <cellStyle name="20% - Accent2 3 2" xfId="1167" xr:uid="{00000000-0005-0000-0000-0000A3010000}"/>
    <cellStyle name="20% - Accent2 3 2 2" xfId="1168" xr:uid="{00000000-0005-0000-0000-0000A4010000}"/>
    <cellStyle name="20% - Accent2 3 2 3" xfId="1169" xr:uid="{00000000-0005-0000-0000-0000A5010000}"/>
    <cellStyle name="20% - Accent2 3 2 4" xfId="1170" xr:uid="{00000000-0005-0000-0000-0000A6010000}"/>
    <cellStyle name="20% - Accent2 3 2 5" xfId="1171" xr:uid="{00000000-0005-0000-0000-0000A7010000}"/>
    <cellStyle name="20% - Accent2 3 2 6" xfId="1172" xr:uid="{00000000-0005-0000-0000-0000A8010000}"/>
    <cellStyle name="20% - Accent2 3 3" xfId="1173" xr:uid="{00000000-0005-0000-0000-0000A9010000}"/>
    <cellStyle name="20% - Accent2 3 3 2" xfId="1174" xr:uid="{00000000-0005-0000-0000-0000AA010000}"/>
    <cellStyle name="20% - Accent2 3 4" xfId="1175" xr:uid="{00000000-0005-0000-0000-0000AB010000}"/>
    <cellStyle name="20% - Accent2 3 5" xfId="1176" xr:uid="{00000000-0005-0000-0000-0000AC010000}"/>
    <cellStyle name="20% - Accent2 3 6" xfId="1177" xr:uid="{00000000-0005-0000-0000-0000AD010000}"/>
    <cellStyle name="20% - Accent2 3 7" xfId="1178" xr:uid="{00000000-0005-0000-0000-0000AE010000}"/>
    <cellStyle name="20% - Accent2 4" xfId="139" xr:uid="{00000000-0005-0000-0000-0000AF010000}"/>
    <cellStyle name="20% - Accent2 4 2" xfId="1179" xr:uid="{00000000-0005-0000-0000-0000B0010000}"/>
    <cellStyle name="20% - Accent2 4 3" xfId="1180" xr:uid="{00000000-0005-0000-0000-0000B1010000}"/>
    <cellStyle name="20% - Accent2 5" xfId="140" xr:uid="{00000000-0005-0000-0000-0000B2010000}"/>
    <cellStyle name="20% - Accent2 6" xfId="141" xr:uid="{00000000-0005-0000-0000-0000B3010000}"/>
    <cellStyle name="20% - Accent2 7" xfId="142" xr:uid="{00000000-0005-0000-0000-0000B4010000}"/>
    <cellStyle name="20% - Accent2 8" xfId="143" xr:uid="{00000000-0005-0000-0000-0000B5010000}"/>
    <cellStyle name="20% - Accent2 9" xfId="144" xr:uid="{00000000-0005-0000-0000-0000B6010000}"/>
    <cellStyle name="20% - Accent3 10" xfId="145" xr:uid="{00000000-0005-0000-0000-0000B7010000}"/>
    <cellStyle name="20% - Accent3 11" xfId="146" xr:uid="{00000000-0005-0000-0000-0000B8010000}"/>
    <cellStyle name="20% - Accent3 12" xfId="147" xr:uid="{00000000-0005-0000-0000-0000B9010000}"/>
    <cellStyle name="20% - Accent3 2" xfId="148" xr:uid="{00000000-0005-0000-0000-0000BA010000}"/>
    <cellStyle name="20% - Accent3 2 2" xfId="1181" xr:uid="{00000000-0005-0000-0000-0000BB010000}"/>
    <cellStyle name="20% - Accent3 2 2 2" xfId="1182" xr:uid="{00000000-0005-0000-0000-0000BC010000}"/>
    <cellStyle name="20% - Accent3 2 2 3" xfId="1183" xr:uid="{00000000-0005-0000-0000-0000BD010000}"/>
    <cellStyle name="20% - Accent3 2 3" xfId="1184" xr:uid="{00000000-0005-0000-0000-0000BE010000}"/>
    <cellStyle name="20% - Accent3 2 3 2" xfId="1185" xr:uid="{00000000-0005-0000-0000-0000BF010000}"/>
    <cellStyle name="20% - Accent3 2 4" xfId="1186" xr:uid="{00000000-0005-0000-0000-0000C0010000}"/>
    <cellStyle name="20% - Accent3 2 5" xfId="1187" xr:uid="{00000000-0005-0000-0000-0000C1010000}"/>
    <cellStyle name="20% - Accent3 2 6" xfId="1188" xr:uid="{00000000-0005-0000-0000-0000C2010000}"/>
    <cellStyle name="20% - Accent3 3" xfId="149" xr:uid="{00000000-0005-0000-0000-0000C3010000}"/>
    <cellStyle name="20% - Accent3 3 2" xfId="1189" xr:uid="{00000000-0005-0000-0000-0000C4010000}"/>
    <cellStyle name="20% - Accent3 3 2 2" xfId="1190" xr:uid="{00000000-0005-0000-0000-0000C5010000}"/>
    <cellStyle name="20% - Accent3 3 2 3" xfId="1191" xr:uid="{00000000-0005-0000-0000-0000C6010000}"/>
    <cellStyle name="20% - Accent3 3 2 4" xfId="1192" xr:uid="{00000000-0005-0000-0000-0000C7010000}"/>
    <cellStyle name="20% - Accent3 3 2 5" xfId="1193" xr:uid="{00000000-0005-0000-0000-0000C8010000}"/>
    <cellStyle name="20% - Accent3 3 2 6" xfId="1194" xr:uid="{00000000-0005-0000-0000-0000C9010000}"/>
    <cellStyle name="20% - Accent3 3 3" xfId="1195" xr:uid="{00000000-0005-0000-0000-0000CA010000}"/>
    <cellStyle name="20% - Accent3 3 3 2" xfId="1196" xr:uid="{00000000-0005-0000-0000-0000CB010000}"/>
    <cellStyle name="20% - Accent3 3 4" xfId="1197" xr:uid="{00000000-0005-0000-0000-0000CC010000}"/>
    <cellStyle name="20% - Accent3 3 5" xfId="1198" xr:uid="{00000000-0005-0000-0000-0000CD010000}"/>
    <cellStyle name="20% - Accent3 3 6" xfId="1199" xr:uid="{00000000-0005-0000-0000-0000CE010000}"/>
    <cellStyle name="20% - Accent3 3 7" xfId="1200" xr:uid="{00000000-0005-0000-0000-0000CF010000}"/>
    <cellStyle name="20% - Accent3 4" xfId="150" xr:uid="{00000000-0005-0000-0000-0000D0010000}"/>
    <cellStyle name="20% - Accent3 4 2" xfId="1201" xr:uid="{00000000-0005-0000-0000-0000D1010000}"/>
    <cellStyle name="20% - Accent3 4 3" xfId="1202" xr:uid="{00000000-0005-0000-0000-0000D2010000}"/>
    <cellStyle name="20% - Accent3 5" xfId="151" xr:uid="{00000000-0005-0000-0000-0000D3010000}"/>
    <cellStyle name="20% - Accent3 6" xfId="152" xr:uid="{00000000-0005-0000-0000-0000D4010000}"/>
    <cellStyle name="20% - Accent3 7" xfId="153" xr:uid="{00000000-0005-0000-0000-0000D5010000}"/>
    <cellStyle name="20% - Accent3 8" xfId="154" xr:uid="{00000000-0005-0000-0000-0000D6010000}"/>
    <cellStyle name="20% - Accent3 9" xfId="155" xr:uid="{00000000-0005-0000-0000-0000D7010000}"/>
    <cellStyle name="20% - Accent4 10" xfId="156" xr:uid="{00000000-0005-0000-0000-0000D8010000}"/>
    <cellStyle name="20% - Accent4 11" xfId="157" xr:uid="{00000000-0005-0000-0000-0000D9010000}"/>
    <cellStyle name="20% - Accent4 12" xfId="158" xr:uid="{00000000-0005-0000-0000-0000DA010000}"/>
    <cellStyle name="20% - Accent4 2" xfId="159" xr:uid="{00000000-0005-0000-0000-0000DB010000}"/>
    <cellStyle name="20% - Accent4 2 2" xfId="1203" xr:uid="{00000000-0005-0000-0000-0000DC010000}"/>
    <cellStyle name="20% - Accent4 2 2 2" xfId="1204" xr:uid="{00000000-0005-0000-0000-0000DD010000}"/>
    <cellStyle name="20% - Accent4 2 2 3" xfId="1205" xr:uid="{00000000-0005-0000-0000-0000DE010000}"/>
    <cellStyle name="20% - Accent4 2 3" xfId="1206" xr:uid="{00000000-0005-0000-0000-0000DF010000}"/>
    <cellStyle name="20% - Accent4 2 3 2" xfId="1207" xr:uid="{00000000-0005-0000-0000-0000E0010000}"/>
    <cellStyle name="20% - Accent4 2 4" xfId="1208" xr:uid="{00000000-0005-0000-0000-0000E1010000}"/>
    <cellStyle name="20% - Accent4 2 5" xfId="1209" xr:uid="{00000000-0005-0000-0000-0000E2010000}"/>
    <cellStyle name="20% - Accent4 2 6" xfId="1210" xr:uid="{00000000-0005-0000-0000-0000E3010000}"/>
    <cellStyle name="20% - Accent4 3" xfId="160" xr:uid="{00000000-0005-0000-0000-0000E4010000}"/>
    <cellStyle name="20% - Accent4 3 2" xfId="1211" xr:uid="{00000000-0005-0000-0000-0000E5010000}"/>
    <cellStyle name="20% - Accent4 3 2 2" xfId="1212" xr:uid="{00000000-0005-0000-0000-0000E6010000}"/>
    <cellStyle name="20% - Accent4 3 2 3" xfId="1213" xr:uid="{00000000-0005-0000-0000-0000E7010000}"/>
    <cellStyle name="20% - Accent4 3 2 4" xfId="1214" xr:uid="{00000000-0005-0000-0000-0000E8010000}"/>
    <cellStyle name="20% - Accent4 3 2 5" xfId="1215" xr:uid="{00000000-0005-0000-0000-0000E9010000}"/>
    <cellStyle name="20% - Accent4 3 2 6" xfId="1216" xr:uid="{00000000-0005-0000-0000-0000EA010000}"/>
    <cellStyle name="20% - Accent4 3 3" xfId="1217" xr:uid="{00000000-0005-0000-0000-0000EB010000}"/>
    <cellStyle name="20% - Accent4 3 3 2" xfId="1218" xr:uid="{00000000-0005-0000-0000-0000EC010000}"/>
    <cellStyle name="20% - Accent4 3 4" xfId="1219" xr:uid="{00000000-0005-0000-0000-0000ED010000}"/>
    <cellStyle name="20% - Accent4 3 5" xfId="1220" xr:uid="{00000000-0005-0000-0000-0000EE010000}"/>
    <cellStyle name="20% - Accent4 3 6" xfId="1221" xr:uid="{00000000-0005-0000-0000-0000EF010000}"/>
    <cellStyle name="20% - Accent4 3 7" xfId="1222" xr:uid="{00000000-0005-0000-0000-0000F0010000}"/>
    <cellStyle name="20% - Accent4 4" xfId="161" xr:uid="{00000000-0005-0000-0000-0000F1010000}"/>
    <cellStyle name="20% - Accent4 4 2" xfId="1223" xr:uid="{00000000-0005-0000-0000-0000F2010000}"/>
    <cellStyle name="20% - Accent4 4 3" xfId="1224" xr:uid="{00000000-0005-0000-0000-0000F3010000}"/>
    <cellStyle name="20% - Accent4 5" xfId="162" xr:uid="{00000000-0005-0000-0000-0000F4010000}"/>
    <cellStyle name="20% - Accent4 6" xfId="163" xr:uid="{00000000-0005-0000-0000-0000F5010000}"/>
    <cellStyle name="20% - Accent4 7" xfId="164" xr:uid="{00000000-0005-0000-0000-0000F6010000}"/>
    <cellStyle name="20% - Accent4 8" xfId="165" xr:uid="{00000000-0005-0000-0000-0000F7010000}"/>
    <cellStyle name="20% - Accent4 9" xfId="166" xr:uid="{00000000-0005-0000-0000-0000F8010000}"/>
    <cellStyle name="20% - Accent5 10" xfId="167" xr:uid="{00000000-0005-0000-0000-0000F9010000}"/>
    <cellStyle name="20% - Accent5 11" xfId="168" xr:uid="{00000000-0005-0000-0000-0000FA010000}"/>
    <cellStyle name="20% - Accent5 12" xfId="169" xr:uid="{00000000-0005-0000-0000-0000FB010000}"/>
    <cellStyle name="20% - Accent5 2" xfId="170" xr:uid="{00000000-0005-0000-0000-0000FC010000}"/>
    <cellStyle name="20% - Accent5 2 2" xfId="1225" xr:uid="{00000000-0005-0000-0000-0000FD010000}"/>
    <cellStyle name="20% - Accent5 2 2 2" xfId="1226" xr:uid="{00000000-0005-0000-0000-0000FE010000}"/>
    <cellStyle name="20% - Accent5 2 2 3" xfId="1227" xr:uid="{00000000-0005-0000-0000-0000FF010000}"/>
    <cellStyle name="20% - Accent5 2 3" xfId="1228" xr:uid="{00000000-0005-0000-0000-000000020000}"/>
    <cellStyle name="20% - Accent5 2 3 2" xfId="1229" xr:uid="{00000000-0005-0000-0000-000001020000}"/>
    <cellStyle name="20% - Accent5 2 4" xfId="1230" xr:uid="{00000000-0005-0000-0000-000002020000}"/>
    <cellStyle name="20% - Accent5 2 5" xfId="1231" xr:uid="{00000000-0005-0000-0000-000003020000}"/>
    <cellStyle name="20% - Accent5 3" xfId="171" xr:uid="{00000000-0005-0000-0000-000004020000}"/>
    <cellStyle name="20% - Accent5 3 2" xfId="1232" xr:uid="{00000000-0005-0000-0000-000005020000}"/>
    <cellStyle name="20% - Accent5 3 2 2" xfId="1233" xr:uid="{00000000-0005-0000-0000-000006020000}"/>
    <cellStyle name="20% - Accent5 3 2 3" xfId="1234" xr:uid="{00000000-0005-0000-0000-000007020000}"/>
    <cellStyle name="20% - Accent5 3 2 4" xfId="1235" xr:uid="{00000000-0005-0000-0000-000008020000}"/>
    <cellStyle name="20% - Accent5 3 2 5" xfId="1236" xr:uid="{00000000-0005-0000-0000-000009020000}"/>
    <cellStyle name="20% - Accent5 3 2 6" xfId="1237" xr:uid="{00000000-0005-0000-0000-00000A020000}"/>
    <cellStyle name="20% - Accent5 3 3" xfId="1238" xr:uid="{00000000-0005-0000-0000-00000B020000}"/>
    <cellStyle name="20% - Accent5 3 3 2" xfId="1239" xr:uid="{00000000-0005-0000-0000-00000C020000}"/>
    <cellStyle name="20% - Accent5 3 4" xfId="1240" xr:uid="{00000000-0005-0000-0000-00000D020000}"/>
    <cellStyle name="20% - Accent5 3 5" xfId="1241" xr:uid="{00000000-0005-0000-0000-00000E020000}"/>
    <cellStyle name="20% - Accent5 3 6" xfId="1242" xr:uid="{00000000-0005-0000-0000-00000F020000}"/>
    <cellStyle name="20% - Accent5 3 7" xfId="1243" xr:uid="{00000000-0005-0000-0000-000010020000}"/>
    <cellStyle name="20% - Accent5 4" xfId="172" xr:uid="{00000000-0005-0000-0000-000011020000}"/>
    <cellStyle name="20% - Accent5 4 2" xfId="1244" xr:uid="{00000000-0005-0000-0000-000012020000}"/>
    <cellStyle name="20% - Accent5 4 3" xfId="1245" xr:uid="{00000000-0005-0000-0000-000013020000}"/>
    <cellStyle name="20% - Accent5 5" xfId="173" xr:uid="{00000000-0005-0000-0000-000014020000}"/>
    <cellStyle name="20% - Accent5 6" xfId="174" xr:uid="{00000000-0005-0000-0000-000015020000}"/>
    <cellStyle name="20% - Accent5 7" xfId="175" xr:uid="{00000000-0005-0000-0000-000016020000}"/>
    <cellStyle name="20% - Accent5 8" xfId="176" xr:uid="{00000000-0005-0000-0000-000017020000}"/>
    <cellStyle name="20% - Accent5 9" xfId="177" xr:uid="{00000000-0005-0000-0000-000018020000}"/>
    <cellStyle name="20% - Accent6 10" xfId="178" xr:uid="{00000000-0005-0000-0000-000019020000}"/>
    <cellStyle name="20% - Accent6 11" xfId="179" xr:uid="{00000000-0005-0000-0000-00001A020000}"/>
    <cellStyle name="20% - Accent6 12" xfId="180" xr:uid="{00000000-0005-0000-0000-00001B020000}"/>
    <cellStyle name="20% - Accent6 2" xfId="181" xr:uid="{00000000-0005-0000-0000-00001C020000}"/>
    <cellStyle name="20% - Accent6 2 2" xfId="1246" xr:uid="{00000000-0005-0000-0000-00001D020000}"/>
    <cellStyle name="20% - Accent6 2 2 2" xfId="1247" xr:uid="{00000000-0005-0000-0000-00001E020000}"/>
    <cellStyle name="20% - Accent6 2 2 3" xfId="1248" xr:uid="{00000000-0005-0000-0000-00001F020000}"/>
    <cellStyle name="20% - Accent6 2 3" xfId="1249" xr:uid="{00000000-0005-0000-0000-000020020000}"/>
    <cellStyle name="20% - Accent6 2 3 2" xfId="1250" xr:uid="{00000000-0005-0000-0000-000021020000}"/>
    <cellStyle name="20% - Accent6 2 4" xfId="1251" xr:uid="{00000000-0005-0000-0000-000022020000}"/>
    <cellStyle name="20% - Accent6 2 5" xfId="1252" xr:uid="{00000000-0005-0000-0000-000023020000}"/>
    <cellStyle name="20% - Accent6 2 6" xfId="1253" xr:uid="{00000000-0005-0000-0000-000024020000}"/>
    <cellStyle name="20% - Accent6 3" xfId="182" xr:uid="{00000000-0005-0000-0000-000025020000}"/>
    <cellStyle name="20% - Accent6 3 2" xfId="1254" xr:uid="{00000000-0005-0000-0000-000026020000}"/>
    <cellStyle name="20% - Accent6 3 2 2" xfId="1255" xr:uid="{00000000-0005-0000-0000-000027020000}"/>
    <cellStyle name="20% - Accent6 3 2 3" xfId="1256" xr:uid="{00000000-0005-0000-0000-000028020000}"/>
    <cellStyle name="20% - Accent6 3 2 4" xfId="1257" xr:uid="{00000000-0005-0000-0000-000029020000}"/>
    <cellStyle name="20% - Accent6 3 2 5" xfId="1258" xr:uid="{00000000-0005-0000-0000-00002A020000}"/>
    <cellStyle name="20% - Accent6 3 2 6" xfId="1259" xr:uid="{00000000-0005-0000-0000-00002B020000}"/>
    <cellStyle name="20% - Accent6 3 3" xfId="1260" xr:uid="{00000000-0005-0000-0000-00002C020000}"/>
    <cellStyle name="20% - Accent6 3 3 2" xfId="1261" xr:uid="{00000000-0005-0000-0000-00002D020000}"/>
    <cellStyle name="20% - Accent6 3 4" xfId="1262" xr:uid="{00000000-0005-0000-0000-00002E020000}"/>
    <cellStyle name="20% - Accent6 3 5" xfId="1263" xr:uid="{00000000-0005-0000-0000-00002F020000}"/>
    <cellStyle name="20% - Accent6 3 6" xfId="1264" xr:uid="{00000000-0005-0000-0000-000030020000}"/>
    <cellStyle name="20% - Accent6 3 7" xfId="1265" xr:uid="{00000000-0005-0000-0000-000031020000}"/>
    <cellStyle name="20% - Accent6 4" xfId="183" xr:uid="{00000000-0005-0000-0000-000032020000}"/>
    <cellStyle name="20% - Accent6 4 2" xfId="1266" xr:uid="{00000000-0005-0000-0000-000033020000}"/>
    <cellStyle name="20% - Accent6 4 3" xfId="1267" xr:uid="{00000000-0005-0000-0000-000034020000}"/>
    <cellStyle name="20% - Accent6 5" xfId="184" xr:uid="{00000000-0005-0000-0000-000035020000}"/>
    <cellStyle name="20% - Accent6 6" xfId="185" xr:uid="{00000000-0005-0000-0000-000036020000}"/>
    <cellStyle name="20% - Accent6 7" xfId="186" xr:uid="{00000000-0005-0000-0000-000037020000}"/>
    <cellStyle name="20% - Accent6 8" xfId="187" xr:uid="{00000000-0005-0000-0000-000038020000}"/>
    <cellStyle name="20% - Accent6 9" xfId="188" xr:uid="{00000000-0005-0000-0000-000039020000}"/>
    <cellStyle name="40% - Accent1 10" xfId="189" xr:uid="{00000000-0005-0000-0000-00003A020000}"/>
    <cellStyle name="40% - Accent1 11" xfId="190" xr:uid="{00000000-0005-0000-0000-00003B020000}"/>
    <cellStyle name="40% - Accent1 12" xfId="191" xr:uid="{00000000-0005-0000-0000-00003C020000}"/>
    <cellStyle name="40% - Accent1 2" xfId="192" xr:uid="{00000000-0005-0000-0000-00003D020000}"/>
    <cellStyle name="40% - Accent1 2 2" xfId="1268" xr:uid="{00000000-0005-0000-0000-00003E020000}"/>
    <cellStyle name="40% - Accent1 2 2 2" xfId="1269" xr:uid="{00000000-0005-0000-0000-00003F020000}"/>
    <cellStyle name="40% - Accent1 2 2 3" xfId="1270" xr:uid="{00000000-0005-0000-0000-000040020000}"/>
    <cellStyle name="40% - Accent1 2 3" xfId="1271" xr:uid="{00000000-0005-0000-0000-000041020000}"/>
    <cellStyle name="40% - Accent1 2 3 2" xfId="1272" xr:uid="{00000000-0005-0000-0000-000042020000}"/>
    <cellStyle name="40% - Accent1 2 3 3" xfId="1273" xr:uid="{00000000-0005-0000-0000-000043020000}"/>
    <cellStyle name="40% - Accent1 2 3 4" xfId="1274" xr:uid="{00000000-0005-0000-0000-000044020000}"/>
    <cellStyle name="40% - Accent1 2 3 5" xfId="1275" xr:uid="{00000000-0005-0000-0000-000045020000}"/>
    <cellStyle name="40% - Accent1 2 4" xfId="1276" xr:uid="{00000000-0005-0000-0000-000046020000}"/>
    <cellStyle name="40% - Accent1 2 5" xfId="1277" xr:uid="{00000000-0005-0000-0000-000047020000}"/>
    <cellStyle name="40% - Accent1 2 6" xfId="1278" xr:uid="{00000000-0005-0000-0000-000048020000}"/>
    <cellStyle name="40% - Accent1 2 7" xfId="1279" xr:uid="{00000000-0005-0000-0000-000049020000}"/>
    <cellStyle name="40% - Accent1 2 8" xfId="1280" xr:uid="{00000000-0005-0000-0000-00004A020000}"/>
    <cellStyle name="40% - Accent1 3" xfId="193" xr:uid="{00000000-0005-0000-0000-00004B020000}"/>
    <cellStyle name="40% - Accent1 3 2" xfId="1281" xr:uid="{00000000-0005-0000-0000-00004C020000}"/>
    <cellStyle name="40% - Accent1 3 2 2" xfId="1282" xr:uid="{00000000-0005-0000-0000-00004D020000}"/>
    <cellStyle name="40% - Accent1 3 2 3" xfId="1283" xr:uid="{00000000-0005-0000-0000-00004E020000}"/>
    <cellStyle name="40% - Accent1 3 2 4" xfId="1284" xr:uid="{00000000-0005-0000-0000-00004F020000}"/>
    <cellStyle name="40% - Accent1 3 2 5" xfId="1285" xr:uid="{00000000-0005-0000-0000-000050020000}"/>
    <cellStyle name="40% - Accent1 3 2 6" xfId="1286" xr:uid="{00000000-0005-0000-0000-000051020000}"/>
    <cellStyle name="40% - Accent1 3 3" xfId="1287" xr:uid="{00000000-0005-0000-0000-000052020000}"/>
    <cellStyle name="40% - Accent1 3 4" xfId="1288" xr:uid="{00000000-0005-0000-0000-000053020000}"/>
    <cellStyle name="40% - Accent1 3 5" xfId="1289" xr:uid="{00000000-0005-0000-0000-000054020000}"/>
    <cellStyle name="40% - Accent1 3 6" xfId="1290" xr:uid="{00000000-0005-0000-0000-000055020000}"/>
    <cellStyle name="40% - Accent1 3 7" xfId="1291" xr:uid="{00000000-0005-0000-0000-000056020000}"/>
    <cellStyle name="40% - Accent1 4" xfId="194" xr:uid="{00000000-0005-0000-0000-000057020000}"/>
    <cellStyle name="40% - Accent1 4 2" xfId="1292" xr:uid="{00000000-0005-0000-0000-000058020000}"/>
    <cellStyle name="40% - Accent1 4 3" xfId="1293" xr:uid="{00000000-0005-0000-0000-000059020000}"/>
    <cellStyle name="40% - Accent1 5" xfId="195" xr:uid="{00000000-0005-0000-0000-00005A020000}"/>
    <cellStyle name="40% - Accent1 5 2" xfId="1294" xr:uid="{00000000-0005-0000-0000-00005B020000}"/>
    <cellStyle name="40% - Accent1 6" xfId="196" xr:uid="{00000000-0005-0000-0000-00005C020000}"/>
    <cellStyle name="40% - Accent1 7" xfId="197" xr:uid="{00000000-0005-0000-0000-00005D020000}"/>
    <cellStyle name="40% - Accent1 8" xfId="198" xr:uid="{00000000-0005-0000-0000-00005E020000}"/>
    <cellStyle name="40% - Accent1 9" xfId="199" xr:uid="{00000000-0005-0000-0000-00005F020000}"/>
    <cellStyle name="40% - Accent2 10" xfId="200" xr:uid="{00000000-0005-0000-0000-000060020000}"/>
    <cellStyle name="40% - Accent2 11" xfId="201" xr:uid="{00000000-0005-0000-0000-000061020000}"/>
    <cellStyle name="40% - Accent2 12" xfId="202" xr:uid="{00000000-0005-0000-0000-000062020000}"/>
    <cellStyle name="40% - Accent2 2" xfId="203" xr:uid="{00000000-0005-0000-0000-000063020000}"/>
    <cellStyle name="40% - Accent2 2 2" xfId="1295" xr:uid="{00000000-0005-0000-0000-000064020000}"/>
    <cellStyle name="40% - Accent2 2 2 2" xfId="1296" xr:uid="{00000000-0005-0000-0000-000065020000}"/>
    <cellStyle name="40% - Accent2 2 2 3" xfId="1297" xr:uid="{00000000-0005-0000-0000-000066020000}"/>
    <cellStyle name="40% - Accent2 2 3" xfId="1298" xr:uid="{00000000-0005-0000-0000-000067020000}"/>
    <cellStyle name="40% - Accent2 2 3 2" xfId="1299" xr:uid="{00000000-0005-0000-0000-000068020000}"/>
    <cellStyle name="40% - Accent2 2 4" xfId="1300" xr:uid="{00000000-0005-0000-0000-000069020000}"/>
    <cellStyle name="40% - Accent2 2 5" xfId="1301" xr:uid="{00000000-0005-0000-0000-00006A020000}"/>
    <cellStyle name="40% - Accent2 3" xfId="204" xr:uid="{00000000-0005-0000-0000-00006B020000}"/>
    <cellStyle name="40% - Accent2 3 2" xfId="1302" xr:uid="{00000000-0005-0000-0000-00006C020000}"/>
    <cellStyle name="40% - Accent2 3 2 2" xfId="1303" xr:uid="{00000000-0005-0000-0000-00006D020000}"/>
    <cellStyle name="40% - Accent2 3 2 3" xfId="1304" xr:uid="{00000000-0005-0000-0000-00006E020000}"/>
    <cellStyle name="40% - Accent2 3 2 4" xfId="1305" xr:uid="{00000000-0005-0000-0000-00006F020000}"/>
    <cellStyle name="40% - Accent2 3 2 5" xfId="1306" xr:uid="{00000000-0005-0000-0000-000070020000}"/>
    <cellStyle name="40% - Accent2 3 2 6" xfId="1307" xr:uid="{00000000-0005-0000-0000-000071020000}"/>
    <cellStyle name="40% - Accent2 3 3" xfId="1308" xr:uid="{00000000-0005-0000-0000-000072020000}"/>
    <cellStyle name="40% - Accent2 3 3 2" xfId="1309" xr:uid="{00000000-0005-0000-0000-000073020000}"/>
    <cellStyle name="40% - Accent2 3 4" xfId="1310" xr:uid="{00000000-0005-0000-0000-000074020000}"/>
    <cellStyle name="40% - Accent2 3 5" xfId="1311" xr:uid="{00000000-0005-0000-0000-000075020000}"/>
    <cellStyle name="40% - Accent2 3 6" xfId="1312" xr:uid="{00000000-0005-0000-0000-000076020000}"/>
    <cellStyle name="40% - Accent2 3 7" xfId="1313" xr:uid="{00000000-0005-0000-0000-000077020000}"/>
    <cellStyle name="40% - Accent2 4" xfId="205" xr:uid="{00000000-0005-0000-0000-000078020000}"/>
    <cellStyle name="40% - Accent2 4 2" xfId="1314" xr:uid="{00000000-0005-0000-0000-000079020000}"/>
    <cellStyle name="40% - Accent2 4 3" xfId="1315" xr:uid="{00000000-0005-0000-0000-00007A020000}"/>
    <cellStyle name="40% - Accent2 5" xfId="206" xr:uid="{00000000-0005-0000-0000-00007B020000}"/>
    <cellStyle name="40% - Accent2 6" xfId="207" xr:uid="{00000000-0005-0000-0000-00007C020000}"/>
    <cellStyle name="40% - Accent2 7" xfId="208" xr:uid="{00000000-0005-0000-0000-00007D020000}"/>
    <cellStyle name="40% - Accent2 8" xfId="209" xr:uid="{00000000-0005-0000-0000-00007E020000}"/>
    <cellStyle name="40% - Accent2 9" xfId="210" xr:uid="{00000000-0005-0000-0000-00007F020000}"/>
    <cellStyle name="40% - Accent3 10" xfId="211" xr:uid="{00000000-0005-0000-0000-000080020000}"/>
    <cellStyle name="40% - Accent3 11" xfId="212" xr:uid="{00000000-0005-0000-0000-000081020000}"/>
    <cellStyle name="40% - Accent3 12" xfId="213" xr:uid="{00000000-0005-0000-0000-000082020000}"/>
    <cellStyle name="40% - Accent3 2" xfId="214" xr:uid="{00000000-0005-0000-0000-000083020000}"/>
    <cellStyle name="40% - Accent3 2 2" xfId="1316" xr:uid="{00000000-0005-0000-0000-000084020000}"/>
    <cellStyle name="40% - Accent3 2 2 2" xfId="1317" xr:uid="{00000000-0005-0000-0000-000085020000}"/>
    <cellStyle name="40% - Accent3 2 2 3" xfId="1318" xr:uid="{00000000-0005-0000-0000-000086020000}"/>
    <cellStyle name="40% - Accent3 2 3" xfId="1319" xr:uid="{00000000-0005-0000-0000-000087020000}"/>
    <cellStyle name="40% - Accent3 2 3 2" xfId="1320" xr:uid="{00000000-0005-0000-0000-000088020000}"/>
    <cellStyle name="40% - Accent3 2 4" xfId="1321" xr:uid="{00000000-0005-0000-0000-000089020000}"/>
    <cellStyle name="40% - Accent3 2 5" xfId="1322" xr:uid="{00000000-0005-0000-0000-00008A020000}"/>
    <cellStyle name="40% - Accent3 2 6" xfId="1323" xr:uid="{00000000-0005-0000-0000-00008B020000}"/>
    <cellStyle name="40% - Accent3 3" xfId="215" xr:uid="{00000000-0005-0000-0000-00008C020000}"/>
    <cellStyle name="40% - Accent3 3 2" xfId="1324" xr:uid="{00000000-0005-0000-0000-00008D020000}"/>
    <cellStyle name="40% - Accent3 3 2 2" xfId="1325" xr:uid="{00000000-0005-0000-0000-00008E020000}"/>
    <cellStyle name="40% - Accent3 3 2 3" xfId="1326" xr:uid="{00000000-0005-0000-0000-00008F020000}"/>
    <cellStyle name="40% - Accent3 3 2 4" xfId="1327" xr:uid="{00000000-0005-0000-0000-000090020000}"/>
    <cellStyle name="40% - Accent3 3 2 5" xfId="1328" xr:uid="{00000000-0005-0000-0000-000091020000}"/>
    <cellStyle name="40% - Accent3 3 2 6" xfId="1329" xr:uid="{00000000-0005-0000-0000-000092020000}"/>
    <cellStyle name="40% - Accent3 3 3" xfId="1330" xr:uid="{00000000-0005-0000-0000-000093020000}"/>
    <cellStyle name="40% - Accent3 3 4" xfId="1331" xr:uid="{00000000-0005-0000-0000-000094020000}"/>
    <cellStyle name="40% - Accent3 3 5" xfId="1332" xr:uid="{00000000-0005-0000-0000-000095020000}"/>
    <cellStyle name="40% - Accent3 3 6" xfId="1333" xr:uid="{00000000-0005-0000-0000-000096020000}"/>
    <cellStyle name="40% - Accent3 3 7" xfId="1334" xr:uid="{00000000-0005-0000-0000-000097020000}"/>
    <cellStyle name="40% - Accent3 4" xfId="216" xr:uid="{00000000-0005-0000-0000-000098020000}"/>
    <cellStyle name="40% - Accent3 4 2" xfId="1335" xr:uid="{00000000-0005-0000-0000-000099020000}"/>
    <cellStyle name="40% - Accent3 4 3" xfId="1336" xr:uid="{00000000-0005-0000-0000-00009A020000}"/>
    <cellStyle name="40% - Accent3 5" xfId="217" xr:uid="{00000000-0005-0000-0000-00009B020000}"/>
    <cellStyle name="40% - Accent3 5 2" xfId="1337" xr:uid="{00000000-0005-0000-0000-00009C020000}"/>
    <cellStyle name="40% - Accent3 6" xfId="218" xr:uid="{00000000-0005-0000-0000-00009D020000}"/>
    <cellStyle name="40% - Accent3 7" xfId="219" xr:uid="{00000000-0005-0000-0000-00009E020000}"/>
    <cellStyle name="40% - Accent3 8" xfId="220" xr:uid="{00000000-0005-0000-0000-00009F020000}"/>
    <cellStyle name="40% - Accent3 9" xfId="221" xr:uid="{00000000-0005-0000-0000-0000A0020000}"/>
    <cellStyle name="40% - Accent4 10" xfId="222" xr:uid="{00000000-0005-0000-0000-0000A1020000}"/>
    <cellStyle name="40% - Accent4 11" xfId="223" xr:uid="{00000000-0005-0000-0000-0000A2020000}"/>
    <cellStyle name="40% - Accent4 12" xfId="224" xr:uid="{00000000-0005-0000-0000-0000A3020000}"/>
    <cellStyle name="40% - Accent4 2" xfId="225" xr:uid="{00000000-0005-0000-0000-0000A4020000}"/>
    <cellStyle name="40% - Accent4 2 2" xfId="1338" xr:uid="{00000000-0005-0000-0000-0000A5020000}"/>
    <cellStyle name="40% - Accent4 2 2 2" xfId="1339" xr:uid="{00000000-0005-0000-0000-0000A6020000}"/>
    <cellStyle name="40% - Accent4 2 2 3" xfId="1340" xr:uid="{00000000-0005-0000-0000-0000A7020000}"/>
    <cellStyle name="40% - Accent4 2 3" xfId="1341" xr:uid="{00000000-0005-0000-0000-0000A8020000}"/>
    <cellStyle name="40% - Accent4 2 3 2" xfId="1342" xr:uid="{00000000-0005-0000-0000-0000A9020000}"/>
    <cellStyle name="40% - Accent4 2 4" xfId="1343" xr:uid="{00000000-0005-0000-0000-0000AA020000}"/>
    <cellStyle name="40% - Accent4 2 5" xfId="1344" xr:uid="{00000000-0005-0000-0000-0000AB020000}"/>
    <cellStyle name="40% - Accent4 2 6" xfId="1345" xr:uid="{00000000-0005-0000-0000-0000AC020000}"/>
    <cellStyle name="40% - Accent4 3" xfId="226" xr:uid="{00000000-0005-0000-0000-0000AD020000}"/>
    <cellStyle name="40% - Accent4 3 2" xfId="1346" xr:uid="{00000000-0005-0000-0000-0000AE020000}"/>
    <cellStyle name="40% - Accent4 3 2 2" xfId="1347" xr:uid="{00000000-0005-0000-0000-0000AF020000}"/>
    <cellStyle name="40% - Accent4 3 2 3" xfId="1348" xr:uid="{00000000-0005-0000-0000-0000B0020000}"/>
    <cellStyle name="40% - Accent4 3 2 4" xfId="1349" xr:uid="{00000000-0005-0000-0000-0000B1020000}"/>
    <cellStyle name="40% - Accent4 3 2 5" xfId="1350" xr:uid="{00000000-0005-0000-0000-0000B2020000}"/>
    <cellStyle name="40% - Accent4 3 2 6" xfId="1351" xr:uid="{00000000-0005-0000-0000-0000B3020000}"/>
    <cellStyle name="40% - Accent4 3 3" xfId="1352" xr:uid="{00000000-0005-0000-0000-0000B4020000}"/>
    <cellStyle name="40% - Accent4 3 3 2" xfId="1353" xr:uid="{00000000-0005-0000-0000-0000B5020000}"/>
    <cellStyle name="40% - Accent4 3 4" xfId="1354" xr:uid="{00000000-0005-0000-0000-0000B6020000}"/>
    <cellStyle name="40% - Accent4 3 5" xfId="1355" xr:uid="{00000000-0005-0000-0000-0000B7020000}"/>
    <cellStyle name="40% - Accent4 3 6" xfId="1356" xr:uid="{00000000-0005-0000-0000-0000B8020000}"/>
    <cellStyle name="40% - Accent4 3 7" xfId="1357" xr:uid="{00000000-0005-0000-0000-0000B9020000}"/>
    <cellStyle name="40% - Accent4 4" xfId="227" xr:uid="{00000000-0005-0000-0000-0000BA020000}"/>
    <cellStyle name="40% - Accent4 4 2" xfId="1358" xr:uid="{00000000-0005-0000-0000-0000BB020000}"/>
    <cellStyle name="40% - Accent4 4 3" xfId="1359" xr:uid="{00000000-0005-0000-0000-0000BC020000}"/>
    <cellStyle name="40% - Accent4 5" xfId="228" xr:uid="{00000000-0005-0000-0000-0000BD020000}"/>
    <cellStyle name="40% - Accent4 6" xfId="229" xr:uid="{00000000-0005-0000-0000-0000BE020000}"/>
    <cellStyle name="40% - Accent4 7" xfId="230" xr:uid="{00000000-0005-0000-0000-0000BF020000}"/>
    <cellStyle name="40% - Accent4 8" xfId="231" xr:uid="{00000000-0005-0000-0000-0000C0020000}"/>
    <cellStyle name="40% - Accent4 9" xfId="232" xr:uid="{00000000-0005-0000-0000-0000C1020000}"/>
    <cellStyle name="40% - Accent5 10" xfId="233" xr:uid="{00000000-0005-0000-0000-0000C2020000}"/>
    <cellStyle name="40% - Accent5 11" xfId="234" xr:uid="{00000000-0005-0000-0000-0000C3020000}"/>
    <cellStyle name="40% - Accent5 12" xfId="235" xr:uid="{00000000-0005-0000-0000-0000C4020000}"/>
    <cellStyle name="40% - Accent5 2" xfId="236" xr:uid="{00000000-0005-0000-0000-0000C5020000}"/>
    <cellStyle name="40% - Accent5 2 2" xfId="1360" xr:uid="{00000000-0005-0000-0000-0000C6020000}"/>
    <cellStyle name="40% - Accent5 2 2 2" xfId="1361" xr:uid="{00000000-0005-0000-0000-0000C7020000}"/>
    <cellStyle name="40% - Accent5 2 2 3" xfId="1362" xr:uid="{00000000-0005-0000-0000-0000C8020000}"/>
    <cellStyle name="40% - Accent5 2 3" xfId="1363" xr:uid="{00000000-0005-0000-0000-0000C9020000}"/>
    <cellStyle name="40% - Accent5 2 3 2" xfId="1364" xr:uid="{00000000-0005-0000-0000-0000CA020000}"/>
    <cellStyle name="40% - Accent5 2 4" xfId="1365" xr:uid="{00000000-0005-0000-0000-0000CB020000}"/>
    <cellStyle name="40% - Accent5 2 5" xfId="1366" xr:uid="{00000000-0005-0000-0000-0000CC020000}"/>
    <cellStyle name="40% - Accent5 2 6" xfId="1367" xr:uid="{00000000-0005-0000-0000-0000CD020000}"/>
    <cellStyle name="40% - Accent5 3" xfId="237" xr:uid="{00000000-0005-0000-0000-0000CE020000}"/>
    <cellStyle name="40% - Accent5 3 2" xfId="1368" xr:uid="{00000000-0005-0000-0000-0000CF020000}"/>
    <cellStyle name="40% - Accent5 3 2 2" xfId="1369" xr:uid="{00000000-0005-0000-0000-0000D0020000}"/>
    <cellStyle name="40% - Accent5 3 2 3" xfId="1370" xr:uid="{00000000-0005-0000-0000-0000D1020000}"/>
    <cellStyle name="40% - Accent5 3 2 4" xfId="1371" xr:uid="{00000000-0005-0000-0000-0000D2020000}"/>
    <cellStyle name="40% - Accent5 3 2 5" xfId="1372" xr:uid="{00000000-0005-0000-0000-0000D3020000}"/>
    <cellStyle name="40% - Accent5 3 2 6" xfId="1373" xr:uid="{00000000-0005-0000-0000-0000D4020000}"/>
    <cellStyle name="40% - Accent5 3 3" xfId="1374" xr:uid="{00000000-0005-0000-0000-0000D5020000}"/>
    <cellStyle name="40% - Accent5 3 3 2" xfId="1375" xr:uid="{00000000-0005-0000-0000-0000D6020000}"/>
    <cellStyle name="40% - Accent5 3 4" xfId="1376" xr:uid="{00000000-0005-0000-0000-0000D7020000}"/>
    <cellStyle name="40% - Accent5 3 5" xfId="1377" xr:uid="{00000000-0005-0000-0000-0000D8020000}"/>
    <cellStyle name="40% - Accent5 3 6" xfId="1378" xr:uid="{00000000-0005-0000-0000-0000D9020000}"/>
    <cellStyle name="40% - Accent5 3 7" xfId="1379" xr:uid="{00000000-0005-0000-0000-0000DA020000}"/>
    <cellStyle name="40% - Accent5 4" xfId="238" xr:uid="{00000000-0005-0000-0000-0000DB020000}"/>
    <cellStyle name="40% - Accent5 4 2" xfId="1380" xr:uid="{00000000-0005-0000-0000-0000DC020000}"/>
    <cellStyle name="40% - Accent5 4 3" xfId="1381" xr:uid="{00000000-0005-0000-0000-0000DD020000}"/>
    <cellStyle name="40% - Accent5 5" xfId="239" xr:uid="{00000000-0005-0000-0000-0000DE020000}"/>
    <cellStyle name="40% - Accent5 6" xfId="240" xr:uid="{00000000-0005-0000-0000-0000DF020000}"/>
    <cellStyle name="40% - Accent5 7" xfId="241" xr:uid="{00000000-0005-0000-0000-0000E0020000}"/>
    <cellStyle name="40% - Accent5 8" xfId="242" xr:uid="{00000000-0005-0000-0000-0000E1020000}"/>
    <cellStyle name="40% - Accent5 9" xfId="243" xr:uid="{00000000-0005-0000-0000-0000E2020000}"/>
    <cellStyle name="40% - Accent6 10" xfId="244" xr:uid="{00000000-0005-0000-0000-0000E3020000}"/>
    <cellStyle name="40% - Accent6 11" xfId="245" xr:uid="{00000000-0005-0000-0000-0000E4020000}"/>
    <cellStyle name="40% - Accent6 12" xfId="246" xr:uid="{00000000-0005-0000-0000-0000E5020000}"/>
    <cellStyle name="40% - Accent6 2" xfId="247" xr:uid="{00000000-0005-0000-0000-0000E6020000}"/>
    <cellStyle name="40% - Accent6 2 2" xfId="1382" xr:uid="{00000000-0005-0000-0000-0000E7020000}"/>
    <cellStyle name="40% - Accent6 2 2 2" xfId="1383" xr:uid="{00000000-0005-0000-0000-0000E8020000}"/>
    <cellStyle name="40% - Accent6 2 2 3" xfId="1384" xr:uid="{00000000-0005-0000-0000-0000E9020000}"/>
    <cellStyle name="40% - Accent6 2 3" xfId="1385" xr:uid="{00000000-0005-0000-0000-0000EA020000}"/>
    <cellStyle name="40% - Accent6 2 3 2" xfId="1386" xr:uid="{00000000-0005-0000-0000-0000EB020000}"/>
    <cellStyle name="40% - Accent6 2 4" xfId="1387" xr:uid="{00000000-0005-0000-0000-0000EC020000}"/>
    <cellStyle name="40% - Accent6 2 5" xfId="1388" xr:uid="{00000000-0005-0000-0000-0000ED020000}"/>
    <cellStyle name="40% - Accent6 2 6" xfId="1389" xr:uid="{00000000-0005-0000-0000-0000EE020000}"/>
    <cellStyle name="40% - Accent6 3" xfId="248" xr:uid="{00000000-0005-0000-0000-0000EF020000}"/>
    <cellStyle name="40% - Accent6 3 2" xfId="1390" xr:uid="{00000000-0005-0000-0000-0000F0020000}"/>
    <cellStyle name="40% - Accent6 3 2 2" xfId="1391" xr:uid="{00000000-0005-0000-0000-0000F1020000}"/>
    <cellStyle name="40% - Accent6 3 2 3" xfId="1392" xr:uid="{00000000-0005-0000-0000-0000F2020000}"/>
    <cellStyle name="40% - Accent6 3 2 4" xfId="1393" xr:uid="{00000000-0005-0000-0000-0000F3020000}"/>
    <cellStyle name="40% - Accent6 3 2 5" xfId="1394" xr:uid="{00000000-0005-0000-0000-0000F4020000}"/>
    <cellStyle name="40% - Accent6 3 2 6" xfId="1395" xr:uid="{00000000-0005-0000-0000-0000F5020000}"/>
    <cellStyle name="40% - Accent6 3 3" xfId="1396" xr:uid="{00000000-0005-0000-0000-0000F6020000}"/>
    <cellStyle name="40% - Accent6 3 3 2" xfId="1397" xr:uid="{00000000-0005-0000-0000-0000F7020000}"/>
    <cellStyle name="40% - Accent6 3 4" xfId="1398" xr:uid="{00000000-0005-0000-0000-0000F8020000}"/>
    <cellStyle name="40% - Accent6 3 5" xfId="1399" xr:uid="{00000000-0005-0000-0000-0000F9020000}"/>
    <cellStyle name="40% - Accent6 3 6" xfId="1400" xr:uid="{00000000-0005-0000-0000-0000FA020000}"/>
    <cellStyle name="40% - Accent6 3 7" xfId="1401" xr:uid="{00000000-0005-0000-0000-0000FB020000}"/>
    <cellStyle name="40% - Accent6 4" xfId="249" xr:uid="{00000000-0005-0000-0000-0000FC020000}"/>
    <cellStyle name="40% - Accent6 4 2" xfId="1402" xr:uid="{00000000-0005-0000-0000-0000FD020000}"/>
    <cellStyle name="40% - Accent6 4 3" xfId="1403" xr:uid="{00000000-0005-0000-0000-0000FE020000}"/>
    <cellStyle name="40% - Accent6 5" xfId="250" xr:uid="{00000000-0005-0000-0000-0000FF020000}"/>
    <cellStyle name="40% - Accent6 6" xfId="251" xr:uid="{00000000-0005-0000-0000-000000030000}"/>
    <cellStyle name="40% - Accent6 7" xfId="252" xr:uid="{00000000-0005-0000-0000-000001030000}"/>
    <cellStyle name="40% - Accent6 8" xfId="253" xr:uid="{00000000-0005-0000-0000-000002030000}"/>
    <cellStyle name="40% - Accent6 9" xfId="254" xr:uid="{00000000-0005-0000-0000-000003030000}"/>
    <cellStyle name="60% - Accent1 10" xfId="255" xr:uid="{00000000-0005-0000-0000-000004030000}"/>
    <cellStyle name="60% - Accent1 11" xfId="256" xr:uid="{00000000-0005-0000-0000-000005030000}"/>
    <cellStyle name="60% - Accent1 12" xfId="257" xr:uid="{00000000-0005-0000-0000-000006030000}"/>
    <cellStyle name="60% - Accent1 2" xfId="258" xr:uid="{00000000-0005-0000-0000-000007030000}"/>
    <cellStyle name="60% - Accent1 2 2" xfId="1404" xr:uid="{00000000-0005-0000-0000-000008030000}"/>
    <cellStyle name="60% - Accent1 2 3" xfId="1405" xr:uid="{00000000-0005-0000-0000-000009030000}"/>
    <cellStyle name="60% - Accent1 2 4" xfId="1406" xr:uid="{00000000-0005-0000-0000-00000A030000}"/>
    <cellStyle name="60% - Accent1 2 5" xfId="1407" xr:uid="{00000000-0005-0000-0000-00000B030000}"/>
    <cellStyle name="60% - Accent1 2 6" xfId="1408" xr:uid="{00000000-0005-0000-0000-00000C030000}"/>
    <cellStyle name="60% - Accent1 3" xfId="259" xr:uid="{00000000-0005-0000-0000-00000D030000}"/>
    <cellStyle name="60% - Accent1 3 2" xfId="1409" xr:uid="{00000000-0005-0000-0000-00000E030000}"/>
    <cellStyle name="60% - Accent1 3 3" xfId="1410" xr:uid="{00000000-0005-0000-0000-00000F030000}"/>
    <cellStyle name="60% - Accent1 4" xfId="260" xr:uid="{00000000-0005-0000-0000-000010030000}"/>
    <cellStyle name="60% - Accent1 5" xfId="261" xr:uid="{00000000-0005-0000-0000-000011030000}"/>
    <cellStyle name="60% - Accent1 6" xfId="262" xr:uid="{00000000-0005-0000-0000-000012030000}"/>
    <cellStyle name="60% - Accent1 7" xfId="263" xr:uid="{00000000-0005-0000-0000-000013030000}"/>
    <cellStyle name="60% - Accent1 8" xfId="264" xr:uid="{00000000-0005-0000-0000-000014030000}"/>
    <cellStyle name="60% - Accent1 9" xfId="265" xr:uid="{00000000-0005-0000-0000-000015030000}"/>
    <cellStyle name="60% - Accent2 10" xfId="266" xr:uid="{00000000-0005-0000-0000-000016030000}"/>
    <cellStyle name="60% - Accent2 11" xfId="267" xr:uid="{00000000-0005-0000-0000-000017030000}"/>
    <cellStyle name="60% - Accent2 12" xfId="268" xr:uid="{00000000-0005-0000-0000-000018030000}"/>
    <cellStyle name="60% - Accent2 2" xfId="269" xr:uid="{00000000-0005-0000-0000-000019030000}"/>
    <cellStyle name="60% - Accent2 2 2" xfId="1411" xr:uid="{00000000-0005-0000-0000-00001A030000}"/>
    <cellStyle name="60% - Accent2 2 3" xfId="1412" xr:uid="{00000000-0005-0000-0000-00001B030000}"/>
    <cellStyle name="60% - Accent2 2 4" xfId="1413" xr:uid="{00000000-0005-0000-0000-00001C030000}"/>
    <cellStyle name="60% - Accent2 2 5" xfId="1414" xr:uid="{00000000-0005-0000-0000-00001D030000}"/>
    <cellStyle name="60% - Accent2 2 6" xfId="1415" xr:uid="{00000000-0005-0000-0000-00001E030000}"/>
    <cellStyle name="60% - Accent2 3" xfId="270" xr:uid="{00000000-0005-0000-0000-00001F030000}"/>
    <cellStyle name="60% - Accent2 3 2" xfId="1416" xr:uid="{00000000-0005-0000-0000-000020030000}"/>
    <cellStyle name="60% - Accent2 3 3" xfId="1417" xr:uid="{00000000-0005-0000-0000-000021030000}"/>
    <cellStyle name="60% - Accent2 4" xfId="271" xr:uid="{00000000-0005-0000-0000-000022030000}"/>
    <cellStyle name="60% - Accent2 5" xfId="272" xr:uid="{00000000-0005-0000-0000-000023030000}"/>
    <cellStyle name="60% - Accent2 6" xfId="273" xr:uid="{00000000-0005-0000-0000-000024030000}"/>
    <cellStyle name="60% - Accent2 7" xfId="274" xr:uid="{00000000-0005-0000-0000-000025030000}"/>
    <cellStyle name="60% - Accent2 8" xfId="275" xr:uid="{00000000-0005-0000-0000-000026030000}"/>
    <cellStyle name="60% - Accent2 9" xfId="276" xr:uid="{00000000-0005-0000-0000-000027030000}"/>
    <cellStyle name="60% - Accent3 10" xfId="277" xr:uid="{00000000-0005-0000-0000-000028030000}"/>
    <cellStyle name="60% - Accent3 11" xfId="278" xr:uid="{00000000-0005-0000-0000-000029030000}"/>
    <cellStyle name="60% - Accent3 12" xfId="279" xr:uid="{00000000-0005-0000-0000-00002A030000}"/>
    <cellStyle name="60% - Accent3 2" xfId="280" xr:uid="{00000000-0005-0000-0000-00002B030000}"/>
    <cellStyle name="60% - Accent3 2 2" xfId="1418" xr:uid="{00000000-0005-0000-0000-00002C030000}"/>
    <cellStyle name="60% - Accent3 2 3" xfId="1419" xr:uid="{00000000-0005-0000-0000-00002D030000}"/>
    <cellStyle name="60% - Accent3 2 4" xfId="1420" xr:uid="{00000000-0005-0000-0000-00002E030000}"/>
    <cellStyle name="60% - Accent3 2 5" xfId="1421" xr:uid="{00000000-0005-0000-0000-00002F030000}"/>
    <cellStyle name="60% - Accent3 2 6" xfId="1422" xr:uid="{00000000-0005-0000-0000-000030030000}"/>
    <cellStyle name="60% - Accent3 3" xfId="281" xr:uid="{00000000-0005-0000-0000-000031030000}"/>
    <cellStyle name="60% - Accent3 3 2" xfId="1423" xr:uid="{00000000-0005-0000-0000-000032030000}"/>
    <cellStyle name="60% - Accent3 3 3" xfId="1424" xr:uid="{00000000-0005-0000-0000-000033030000}"/>
    <cellStyle name="60% - Accent3 4" xfId="282" xr:uid="{00000000-0005-0000-0000-000034030000}"/>
    <cellStyle name="60% - Accent3 5" xfId="283" xr:uid="{00000000-0005-0000-0000-000035030000}"/>
    <cellStyle name="60% - Accent3 6" xfId="284" xr:uid="{00000000-0005-0000-0000-000036030000}"/>
    <cellStyle name="60% - Accent3 7" xfId="285" xr:uid="{00000000-0005-0000-0000-000037030000}"/>
    <cellStyle name="60% - Accent3 8" xfId="286" xr:uid="{00000000-0005-0000-0000-000038030000}"/>
    <cellStyle name="60% - Accent3 9" xfId="287" xr:uid="{00000000-0005-0000-0000-000039030000}"/>
    <cellStyle name="60% - Accent4 10" xfId="288" xr:uid="{00000000-0005-0000-0000-00003A030000}"/>
    <cellStyle name="60% - Accent4 11" xfId="289" xr:uid="{00000000-0005-0000-0000-00003B030000}"/>
    <cellStyle name="60% - Accent4 12" xfId="290" xr:uid="{00000000-0005-0000-0000-00003C030000}"/>
    <cellStyle name="60% - Accent4 2" xfId="291" xr:uid="{00000000-0005-0000-0000-00003D030000}"/>
    <cellStyle name="60% - Accent4 2 2" xfId="1425" xr:uid="{00000000-0005-0000-0000-00003E030000}"/>
    <cellStyle name="60% - Accent4 2 3" xfId="1426" xr:uid="{00000000-0005-0000-0000-00003F030000}"/>
    <cellStyle name="60% - Accent4 2 4" xfId="1427" xr:uid="{00000000-0005-0000-0000-000040030000}"/>
    <cellStyle name="60% - Accent4 2 5" xfId="1428" xr:uid="{00000000-0005-0000-0000-000041030000}"/>
    <cellStyle name="60% - Accent4 2 6" xfId="1429" xr:uid="{00000000-0005-0000-0000-000042030000}"/>
    <cellStyle name="60% - Accent4 3" xfId="292" xr:uid="{00000000-0005-0000-0000-000043030000}"/>
    <cellStyle name="60% - Accent4 3 2" xfId="1430" xr:uid="{00000000-0005-0000-0000-000044030000}"/>
    <cellStyle name="60% - Accent4 3 3" xfId="1431" xr:uid="{00000000-0005-0000-0000-000045030000}"/>
    <cellStyle name="60% - Accent4 4" xfId="293" xr:uid="{00000000-0005-0000-0000-000046030000}"/>
    <cellStyle name="60% - Accent4 5" xfId="294" xr:uid="{00000000-0005-0000-0000-000047030000}"/>
    <cellStyle name="60% - Accent4 6" xfId="295" xr:uid="{00000000-0005-0000-0000-000048030000}"/>
    <cellStyle name="60% - Accent4 7" xfId="296" xr:uid="{00000000-0005-0000-0000-000049030000}"/>
    <cellStyle name="60% - Accent4 8" xfId="297" xr:uid="{00000000-0005-0000-0000-00004A030000}"/>
    <cellStyle name="60% - Accent4 9" xfId="298" xr:uid="{00000000-0005-0000-0000-00004B030000}"/>
    <cellStyle name="60% - Accent5 10" xfId="299" xr:uid="{00000000-0005-0000-0000-00004C030000}"/>
    <cellStyle name="60% - Accent5 11" xfId="300" xr:uid="{00000000-0005-0000-0000-00004D030000}"/>
    <cellStyle name="60% - Accent5 12" xfId="301" xr:uid="{00000000-0005-0000-0000-00004E030000}"/>
    <cellStyle name="60% - Accent5 2" xfId="302" xr:uid="{00000000-0005-0000-0000-00004F030000}"/>
    <cellStyle name="60% - Accent5 2 2" xfId="1432" xr:uid="{00000000-0005-0000-0000-000050030000}"/>
    <cellStyle name="60% - Accent5 2 3" xfId="1433" xr:uid="{00000000-0005-0000-0000-000051030000}"/>
    <cellStyle name="60% - Accent5 2 4" xfId="1434" xr:uid="{00000000-0005-0000-0000-000052030000}"/>
    <cellStyle name="60% - Accent5 2 5" xfId="1435" xr:uid="{00000000-0005-0000-0000-000053030000}"/>
    <cellStyle name="60% - Accent5 2 6" xfId="1436" xr:uid="{00000000-0005-0000-0000-000054030000}"/>
    <cellStyle name="60% - Accent5 3" xfId="303" xr:uid="{00000000-0005-0000-0000-000055030000}"/>
    <cellStyle name="60% - Accent5 3 2" xfId="1437" xr:uid="{00000000-0005-0000-0000-000056030000}"/>
    <cellStyle name="60% - Accent5 3 3" xfId="1438" xr:uid="{00000000-0005-0000-0000-000057030000}"/>
    <cellStyle name="60% - Accent5 4" xfId="304" xr:uid="{00000000-0005-0000-0000-000058030000}"/>
    <cellStyle name="60% - Accent5 5" xfId="305" xr:uid="{00000000-0005-0000-0000-000059030000}"/>
    <cellStyle name="60% - Accent5 6" xfId="306" xr:uid="{00000000-0005-0000-0000-00005A030000}"/>
    <cellStyle name="60% - Accent5 7" xfId="307" xr:uid="{00000000-0005-0000-0000-00005B030000}"/>
    <cellStyle name="60% - Accent5 8" xfId="308" xr:uid="{00000000-0005-0000-0000-00005C030000}"/>
    <cellStyle name="60% - Accent5 9" xfId="309" xr:uid="{00000000-0005-0000-0000-00005D030000}"/>
    <cellStyle name="60% - Accent6 10" xfId="310" xr:uid="{00000000-0005-0000-0000-00005E030000}"/>
    <cellStyle name="60% - Accent6 11" xfId="311" xr:uid="{00000000-0005-0000-0000-00005F030000}"/>
    <cellStyle name="60% - Accent6 12" xfId="312" xr:uid="{00000000-0005-0000-0000-000060030000}"/>
    <cellStyle name="60% - Accent6 2" xfId="313" xr:uid="{00000000-0005-0000-0000-000061030000}"/>
    <cellStyle name="60% - Accent6 2 2" xfId="1439" xr:uid="{00000000-0005-0000-0000-000062030000}"/>
    <cellStyle name="60% - Accent6 2 3" xfId="1440" xr:uid="{00000000-0005-0000-0000-000063030000}"/>
    <cellStyle name="60% - Accent6 2 4" xfId="1441" xr:uid="{00000000-0005-0000-0000-000064030000}"/>
    <cellStyle name="60% - Accent6 2 5" xfId="1442" xr:uid="{00000000-0005-0000-0000-000065030000}"/>
    <cellStyle name="60% - Accent6 2 6" xfId="1443" xr:uid="{00000000-0005-0000-0000-000066030000}"/>
    <cellStyle name="60% - Accent6 3" xfId="314" xr:uid="{00000000-0005-0000-0000-000067030000}"/>
    <cellStyle name="60% - Accent6 3 2" xfId="1444" xr:uid="{00000000-0005-0000-0000-000068030000}"/>
    <cellStyle name="60% - Accent6 3 3" xfId="1445" xr:uid="{00000000-0005-0000-0000-000069030000}"/>
    <cellStyle name="60% - Accent6 4" xfId="315" xr:uid="{00000000-0005-0000-0000-00006A030000}"/>
    <cellStyle name="60% - Accent6 5" xfId="316" xr:uid="{00000000-0005-0000-0000-00006B030000}"/>
    <cellStyle name="60% - Accent6 6" xfId="317" xr:uid="{00000000-0005-0000-0000-00006C030000}"/>
    <cellStyle name="60% - Accent6 7" xfId="318" xr:uid="{00000000-0005-0000-0000-00006D030000}"/>
    <cellStyle name="60% - Accent6 8" xfId="319" xr:uid="{00000000-0005-0000-0000-00006E030000}"/>
    <cellStyle name="60% - Accent6 9" xfId="320" xr:uid="{00000000-0005-0000-0000-00006F030000}"/>
    <cellStyle name="ac" xfId="321" xr:uid="{00000000-0005-0000-0000-000070030000}"/>
    <cellStyle name="Accent1 10" xfId="322" xr:uid="{00000000-0005-0000-0000-000071030000}"/>
    <cellStyle name="Accent1 11" xfId="323" xr:uid="{00000000-0005-0000-0000-000072030000}"/>
    <cellStyle name="Accent1 12" xfId="324" xr:uid="{00000000-0005-0000-0000-000073030000}"/>
    <cellStyle name="Accent1 2" xfId="325" xr:uid="{00000000-0005-0000-0000-000074030000}"/>
    <cellStyle name="Accent1 2 2" xfId="1446" xr:uid="{00000000-0005-0000-0000-000075030000}"/>
    <cellStyle name="Accent1 2 3" xfId="1447" xr:uid="{00000000-0005-0000-0000-000076030000}"/>
    <cellStyle name="Accent1 2 4" xfId="1448" xr:uid="{00000000-0005-0000-0000-000077030000}"/>
    <cellStyle name="Accent1 2 5" xfId="1449" xr:uid="{00000000-0005-0000-0000-000078030000}"/>
    <cellStyle name="Accent1 2 6" xfId="1450" xr:uid="{00000000-0005-0000-0000-000079030000}"/>
    <cellStyle name="Accent1 3" xfId="326" xr:uid="{00000000-0005-0000-0000-00007A030000}"/>
    <cellStyle name="Accent1 3 2" xfId="1451" xr:uid="{00000000-0005-0000-0000-00007B030000}"/>
    <cellStyle name="Accent1 3 3" xfId="1452" xr:uid="{00000000-0005-0000-0000-00007C030000}"/>
    <cellStyle name="Accent1 4" xfId="327" xr:uid="{00000000-0005-0000-0000-00007D030000}"/>
    <cellStyle name="Accent1 5" xfId="328" xr:uid="{00000000-0005-0000-0000-00007E030000}"/>
    <cellStyle name="Accent1 6" xfId="329" xr:uid="{00000000-0005-0000-0000-00007F030000}"/>
    <cellStyle name="Accent1 7" xfId="330" xr:uid="{00000000-0005-0000-0000-000080030000}"/>
    <cellStyle name="Accent1 8" xfId="331" xr:uid="{00000000-0005-0000-0000-000081030000}"/>
    <cellStyle name="Accent1 9" xfId="332" xr:uid="{00000000-0005-0000-0000-000082030000}"/>
    <cellStyle name="Accent2 10" xfId="333" xr:uid="{00000000-0005-0000-0000-000083030000}"/>
    <cellStyle name="Accent2 11" xfId="334" xr:uid="{00000000-0005-0000-0000-000084030000}"/>
    <cellStyle name="Accent2 12" xfId="335" xr:uid="{00000000-0005-0000-0000-000085030000}"/>
    <cellStyle name="Accent2 2" xfId="336" xr:uid="{00000000-0005-0000-0000-000086030000}"/>
    <cellStyle name="Accent2 2 2" xfId="1453" xr:uid="{00000000-0005-0000-0000-000087030000}"/>
    <cellStyle name="Accent2 2 3" xfId="1454" xr:uid="{00000000-0005-0000-0000-000088030000}"/>
    <cellStyle name="Accent2 2 4" xfId="1455" xr:uid="{00000000-0005-0000-0000-000089030000}"/>
    <cellStyle name="Accent2 2 5" xfId="1456" xr:uid="{00000000-0005-0000-0000-00008A030000}"/>
    <cellStyle name="Accent2 2 6" xfId="1457" xr:uid="{00000000-0005-0000-0000-00008B030000}"/>
    <cellStyle name="Accent2 3" xfId="337" xr:uid="{00000000-0005-0000-0000-00008C030000}"/>
    <cellStyle name="Accent2 3 2" xfId="1458" xr:uid="{00000000-0005-0000-0000-00008D030000}"/>
    <cellStyle name="Accent2 3 3" xfId="1459" xr:uid="{00000000-0005-0000-0000-00008E030000}"/>
    <cellStyle name="Accent2 4" xfId="338" xr:uid="{00000000-0005-0000-0000-00008F030000}"/>
    <cellStyle name="Accent2 5" xfId="339" xr:uid="{00000000-0005-0000-0000-000090030000}"/>
    <cellStyle name="Accent2 6" xfId="340" xr:uid="{00000000-0005-0000-0000-000091030000}"/>
    <cellStyle name="Accent2 7" xfId="341" xr:uid="{00000000-0005-0000-0000-000092030000}"/>
    <cellStyle name="Accent2 8" xfId="342" xr:uid="{00000000-0005-0000-0000-000093030000}"/>
    <cellStyle name="Accent2 9" xfId="343" xr:uid="{00000000-0005-0000-0000-000094030000}"/>
    <cellStyle name="Accent3 10" xfId="344" xr:uid="{00000000-0005-0000-0000-000095030000}"/>
    <cellStyle name="Accent3 11" xfId="345" xr:uid="{00000000-0005-0000-0000-000096030000}"/>
    <cellStyle name="Accent3 12" xfId="346" xr:uid="{00000000-0005-0000-0000-000097030000}"/>
    <cellStyle name="Accent3 2" xfId="347" xr:uid="{00000000-0005-0000-0000-000098030000}"/>
    <cellStyle name="Accent3 2 2" xfId="1460" xr:uid="{00000000-0005-0000-0000-000099030000}"/>
    <cellStyle name="Accent3 2 3" xfId="1461" xr:uid="{00000000-0005-0000-0000-00009A030000}"/>
    <cellStyle name="Accent3 2 4" xfId="1462" xr:uid="{00000000-0005-0000-0000-00009B030000}"/>
    <cellStyle name="Accent3 2 5" xfId="1463" xr:uid="{00000000-0005-0000-0000-00009C030000}"/>
    <cellStyle name="Accent3 2 6" xfId="1464" xr:uid="{00000000-0005-0000-0000-00009D030000}"/>
    <cellStyle name="Accent3 3" xfId="348" xr:uid="{00000000-0005-0000-0000-00009E030000}"/>
    <cellStyle name="Accent3 3 2" xfId="1465" xr:uid="{00000000-0005-0000-0000-00009F030000}"/>
    <cellStyle name="Accent3 3 3" xfId="1466" xr:uid="{00000000-0005-0000-0000-0000A0030000}"/>
    <cellStyle name="Accent3 4" xfId="349" xr:uid="{00000000-0005-0000-0000-0000A1030000}"/>
    <cellStyle name="Accent3 5" xfId="350" xr:uid="{00000000-0005-0000-0000-0000A2030000}"/>
    <cellStyle name="Accent3 6" xfId="351" xr:uid="{00000000-0005-0000-0000-0000A3030000}"/>
    <cellStyle name="Accent3 7" xfId="352" xr:uid="{00000000-0005-0000-0000-0000A4030000}"/>
    <cellStyle name="Accent3 8" xfId="353" xr:uid="{00000000-0005-0000-0000-0000A5030000}"/>
    <cellStyle name="Accent3 9" xfId="354" xr:uid="{00000000-0005-0000-0000-0000A6030000}"/>
    <cellStyle name="Accent4 10" xfId="355" xr:uid="{00000000-0005-0000-0000-0000A7030000}"/>
    <cellStyle name="Accent4 11" xfId="356" xr:uid="{00000000-0005-0000-0000-0000A8030000}"/>
    <cellStyle name="Accent4 12" xfId="357" xr:uid="{00000000-0005-0000-0000-0000A9030000}"/>
    <cellStyle name="Accent4 2" xfId="358" xr:uid="{00000000-0005-0000-0000-0000AA030000}"/>
    <cellStyle name="Accent4 2 2" xfId="1467" xr:uid="{00000000-0005-0000-0000-0000AB030000}"/>
    <cellStyle name="Accent4 2 3" xfId="1468" xr:uid="{00000000-0005-0000-0000-0000AC030000}"/>
    <cellStyle name="Accent4 2 4" xfId="1469" xr:uid="{00000000-0005-0000-0000-0000AD030000}"/>
    <cellStyle name="Accent4 2 5" xfId="1470" xr:uid="{00000000-0005-0000-0000-0000AE030000}"/>
    <cellStyle name="Accent4 2 6" xfId="1471" xr:uid="{00000000-0005-0000-0000-0000AF030000}"/>
    <cellStyle name="Accent4 3" xfId="359" xr:uid="{00000000-0005-0000-0000-0000B0030000}"/>
    <cellStyle name="Accent4 3 2" xfId="1472" xr:uid="{00000000-0005-0000-0000-0000B1030000}"/>
    <cellStyle name="Accent4 3 3" xfId="1473" xr:uid="{00000000-0005-0000-0000-0000B2030000}"/>
    <cellStyle name="Accent4 4" xfId="360" xr:uid="{00000000-0005-0000-0000-0000B3030000}"/>
    <cellStyle name="Accent4 5" xfId="361" xr:uid="{00000000-0005-0000-0000-0000B4030000}"/>
    <cellStyle name="Accent4 6" xfId="362" xr:uid="{00000000-0005-0000-0000-0000B5030000}"/>
    <cellStyle name="Accent4 7" xfId="363" xr:uid="{00000000-0005-0000-0000-0000B6030000}"/>
    <cellStyle name="Accent4 8" xfId="364" xr:uid="{00000000-0005-0000-0000-0000B7030000}"/>
    <cellStyle name="Accent4 9" xfId="365" xr:uid="{00000000-0005-0000-0000-0000B8030000}"/>
    <cellStyle name="Accent5 10" xfId="366" xr:uid="{00000000-0005-0000-0000-0000B9030000}"/>
    <cellStyle name="Accent5 11" xfId="367" xr:uid="{00000000-0005-0000-0000-0000BA030000}"/>
    <cellStyle name="Accent5 12" xfId="368" xr:uid="{00000000-0005-0000-0000-0000BB030000}"/>
    <cellStyle name="Accent5 2" xfId="369" xr:uid="{00000000-0005-0000-0000-0000BC030000}"/>
    <cellStyle name="Accent5 2 2" xfId="1474" xr:uid="{00000000-0005-0000-0000-0000BD030000}"/>
    <cellStyle name="Accent5 2 3" xfId="1475" xr:uid="{00000000-0005-0000-0000-0000BE030000}"/>
    <cellStyle name="Accent5 2 4" xfId="1476" xr:uid="{00000000-0005-0000-0000-0000BF030000}"/>
    <cellStyle name="Accent5 2 5" xfId="1477" xr:uid="{00000000-0005-0000-0000-0000C0030000}"/>
    <cellStyle name="Accent5 3" xfId="370" xr:uid="{00000000-0005-0000-0000-0000C1030000}"/>
    <cellStyle name="Accent5 3 2" xfId="1478" xr:uid="{00000000-0005-0000-0000-0000C2030000}"/>
    <cellStyle name="Accent5 3 3" xfId="1479" xr:uid="{00000000-0005-0000-0000-0000C3030000}"/>
    <cellStyle name="Accent5 4" xfId="371" xr:uid="{00000000-0005-0000-0000-0000C4030000}"/>
    <cellStyle name="Accent5 5" xfId="372" xr:uid="{00000000-0005-0000-0000-0000C5030000}"/>
    <cellStyle name="Accent5 6" xfId="373" xr:uid="{00000000-0005-0000-0000-0000C6030000}"/>
    <cellStyle name="Accent5 7" xfId="374" xr:uid="{00000000-0005-0000-0000-0000C7030000}"/>
    <cellStyle name="Accent5 8" xfId="375" xr:uid="{00000000-0005-0000-0000-0000C8030000}"/>
    <cellStyle name="Accent5 9" xfId="376" xr:uid="{00000000-0005-0000-0000-0000C9030000}"/>
    <cellStyle name="Accent6 10" xfId="377" xr:uid="{00000000-0005-0000-0000-0000CA030000}"/>
    <cellStyle name="Accent6 11" xfId="378" xr:uid="{00000000-0005-0000-0000-0000CB030000}"/>
    <cellStyle name="Accent6 12" xfId="379" xr:uid="{00000000-0005-0000-0000-0000CC030000}"/>
    <cellStyle name="Accent6 2" xfId="380" xr:uid="{00000000-0005-0000-0000-0000CD030000}"/>
    <cellStyle name="Accent6 2 2" xfId="1480" xr:uid="{00000000-0005-0000-0000-0000CE030000}"/>
    <cellStyle name="Accent6 2 3" xfId="1481" xr:uid="{00000000-0005-0000-0000-0000CF030000}"/>
    <cellStyle name="Accent6 2 4" xfId="1482" xr:uid="{00000000-0005-0000-0000-0000D0030000}"/>
    <cellStyle name="Accent6 2 5" xfId="1483" xr:uid="{00000000-0005-0000-0000-0000D1030000}"/>
    <cellStyle name="Accent6 2 6" xfId="1484" xr:uid="{00000000-0005-0000-0000-0000D2030000}"/>
    <cellStyle name="Accent6 3" xfId="381" xr:uid="{00000000-0005-0000-0000-0000D3030000}"/>
    <cellStyle name="Accent6 3 2" xfId="1485" xr:uid="{00000000-0005-0000-0000-0000D4030000}"/>
    <cellStyle name="Accent6 3 3" xfId="1486" xr:uid="{00000000-0005-0000-0000-0000D5030000}"/>
    <cellStyle name="Accent6 4" xfId="382" xr:uid="{00000000-0005-0000-0000-0000D6030000}"/>
    <cellStyle name="Accent6 5" xfId="383" xr:uid="{00000000-0005-0000-0000-0000D7030000}"/>
    <cellStyle name="Accent6 6" xfId="384" xr:uid="{00000000-0005-0000-0000-0000D8030000}"/>
    <cellStyle name="Accent6 7" xfId="385" xr:uid="{00000000-0005-0000-0000-0000D9030000}"/>
    <cellStyle name="Accent6 8" xfId="386" xr:uid="{00000000-0005-0000-0000-0000DA030000}"/>
    <cellStyle name="Accent6 9" xfId="387" xr:uid="{00000000-0005-0000-0000-0000DB030000}"/>
    <cellStyle name="Actual Date" xfId="388" xr:uid="{00000000-0005-0000-0000-0000DC030000}"/>
    <cellStyle name="args.style" xfId="389" xr:uid="{00000000-0005-0000-0000-0000DD030000}"/>
    <cellStyle name="Bad 10" xfId="390" xr:uid="{00000000-0005-0000-0000-0000DE030000}"/>
    <cellStyle name="Bad 11" xfId="391" xr:uid="{00000000-0005-0000-0000-0000DF030000}"/>
    <cellStyle name="Bad 12" xfId="392" xr:uid="{00000000-0005-0000-0000-0000E0030000}"/>
    <cellStyle name="Bad 2" xfId="393" xr:uid="{00000000-0005-0000-0000-0000E1030000}"/>
    <cellStyle name="Bad 2 2" xfId="1487" xr:uid="{00000000-0005-0000-0000-0000E2030000}"/>
    <cellStyle name="Bad 2 3" xfId="1488" xr:uid="{00000000-0005-0000-0000-0000E3030000}"/>
    <cellStyle name="Bad 2 4" xfId="1489" xr:uid="{00000000-0005-0000-0000-0000E4030000}"/>
    <cellStyle name="Bad 2 5" xfId="1490" xr:uid="{00000000-0005-0000-0000-0000E5030000}"/>
    <cellStyle name="Bad 2 6" xfId="1491" xr:uid="{00000000-0005-0000-0000-0000E6030000}"/>
    <cellStyle name="Bad 3" xfId="394" xr:uid="{00000000-0005-0000-0000-0000E7030000}"/>
    <cellStyle name="Bad 3 2" xfId="1492" xr:uid="{00000000-0005-0000-0000-0000E8030000}"/>
    <cellStyle name="Bad 3 3" xfId="1493" xr:uid="{00000000-0005-0000-0000-0000E9030000}"/>
    <cellStyle name="Bad 4" xfId="395" xr:uid="{00000000-0005-0000-0000-0000EA030000}"/>
    <cellStyle name="Bad 5" xfId="396" xr:uid="{00000000-0005-0000-0000-0000EB030000}"/>
    <cellStyle name="Bad 6" xfId="397" xr:uid="{00000000-0005-0000-0000-0000EC030000}"/>
    <cellStyle name="Bad 7" xfId="398" xr:uid="{00000000-0005-0000-0000-0000ED030000}"/>
    <cellStyle name="Bad 8" xfId="399" xr:uid="{00000000-0005-0000-0000-0000EE030000}"/>
    <cellStyle name="Bad 9" xfId="400" xr:uid="{00000000-0005-0000-0000-0000EF030000}"/>
    <cellStyle name="Calc" xfId="401" xr:uid="{00000000-0005-0000-0000-0000F0030000}"/>
    <cellStyle name="Calc Currency (0)" xfId="402" xr:uid="{00000000-0005-0000-0000-0000F1030000}"/>
    <cellStyle name="Calc Currency (0) 2" xfId="403" xr:uid="{00000000-0005-0000-0000-0000F2030000}"/>
    <cellStyle name="Calculated" xfId="404" xr:uid="{00000000-0005-0000-0000-0000F3030000}"/>
    <cellStyle name="Calculation 10" xfId="405" xr:uid="{00000000-0005-0000-0000-0000F4030000}"/>
    <cellStyle name="Calculation 11" xfId="406" xr:uid="{00000000-0005-0000-0000-0000F5030000}"/>
    <cellStyle name="Calculation 12" xfId="407" xr:uid="{00000000-0005-0000-0000-0000F6030000}"/>
    <cellStyle name="Calculation 2" xfId="408" xr:uid="{00000000-0005-0000-0000-0000F7030000}"/>
    <cellStyle name="Calculation 2 2" xfId="1494" xr:uid="{00000000-0005-0000-0000-0000F8030000}"/>
    <cellStyle name="Calculation 2 2 2" xfId="1495" xr:uid="{00000000-0005-0000-0000-0000F9030000}"/>
    <cellStyle name="Calculation 2 2 2 2" xfId="1496" xr:uid="{00000000-0005-0000-0000-0000FA030000}"/>
    <cellStyle name="Calculation 2 2 2 2 2" xfId="1497" xr:uid="{00000000-0005-0000-0000-0000FB030000}"/>
    <cellStyle name="Calculation 2 2 2 3" xfId="1498" xr:uid="{00000000-0005-0000-0000-0000FC030000}"/>
    <cellStyle name="Calculation 2 2 2 3 2" xfId="1499" xr:uid="{00000000-0005-0000-0000-0000FD030000}"/>
    <cellStyle name="Calculation 2 2 2 4" xfId="1500" xr:uid="{00000000-0005-0000-0000-0000FE030000}"/>
    <cellStyle name="Calculation 2 2 2 4 2" xfId="1501" xr:uid="{00000000-0005-0000-0000-0000FF030000}"/>
    <cellStyle name="Calculation 2 2 2 5" xfId="1502" xr:uid="{00000000-0005-0000-0000-000000040000}"/>
    <cellStyle name="Calculation 2 2 2 5 2" xfId="1503" xr:uid="{00000000-0005-0000-0000-000001040000}"/>
    <cellStyle name="Calculation 2 2 2 6" xfId="1504" xr:uid="{00000000-0005-0000-0000-000002040000}"/>
    <cellStyle name="Calculation 2 2 2 6 2" xfId="1505" xr:uid="{00000000-0005-0000-0000-000003040000}"/>
    <cellStyle name="Calculation 2 2 2 7" xfId="1506" xr:uid="{00000000-0005-0000-0000-000004040000}"/>
    <cellStyle name="Calculation 2 2 2 7 2" xfId="1507" xr:uid="{00000000-0005-0000-0000-000005040000}"/>
    <cellStyle name="Calculation 2 2 2 8" xfId="1508" xr:uid="{00000000-0005-0000-0000-000006040000}"/>
    <cellStyle name="Calculation 2 2 2 8 2" xfId="1509" xr:uid="{00000000-0005-0000-0000-000007040000}"/>
    <cellStyle name="Calculation 2 2 2 9" xfId="1510" xr:uid="{00000000-0005-0000-0000-000008040000}"/>
    <cellStyle name="Calculation 2 2 3" xfId="1511" xr:uid="{00000000-0005-0000-0000-000009040000}"/>
    <cellStyle name="Calculation 2 2 3 2" xfId="1512" xr:uid="{00000000-0005-0000-0000-00000A040000}"/>
    <cellStyle name="Calculation 2 2 3 2 2" xfId="1513" xr:uid="{00000000-0005-0000-0000-00000B040000}"/>
    <cellStyle name="Calculation 2 2 3 3" xfId="1514" xr:uid="{00000000-0005-0000-0000-00000C040000}"/>
    <cellStyle name="Calculation 2 2 3 3 2" xfId="1515" xr:uid="{00000000-0005-0000-0000-00000D040000}"/>
    <cellStyle name="Calculation 2 2 3 4" xfId="1516" xr:uid="{00000000-0005-0000-0000-00000E040000}"/>
    <cellStyle name="Calculation 2 2 3 4 2" xfId="1517" xr:uid="{00000000-0005-0000-0000-00000F040000}"/>
    <cellStyle name="Calculation 2 2 3 5" xfId="1518" xr:uid="{00000000-0005-0000-0000-000010040000}"/>
    <cellStyle name="Calculation 2 2 3 5 2" xfId="1519" xr:uid="{00000000-0005-0000-0000-000011040000}"/>
    <cellStyle name="Calculation 2 2 3 6" xfId="1520" xr:uid="{00000000-0005-0000-0000-000012040000}"/>
    <cellStyle name="Calculation 2 2 3 6 2" xfId="1521" xr:uid="{00000000-0005-0000-0000-000013040000}"/>
    <cellStyle name="Calculation 2 2 3 7" xfId="1522" xr:uid="{00000000-0005-0000-0000-000014040000}"/>
    <cellStyle name="Calculation 2 2 3 7 2" xfId="1523" xr:uid="{00000000-0005-0000-0000-000015040000}"/>
    <cellStyle name="Calculation 2 2 3 8" xfId="1524" xr:uid="{00000000-0005-0000-0000-000016040000}"/>
    <cellStyle name="Calculation 2 2 3 8 2" xfId="1525" xr:uid="{00000000-0005-0000-0000-000017040000}"/>
    <cellStyle name="Calculation 2 2 3 9" xfId="1526" xr:uid="{00000000-0005-0000-0000-000018040000}"/>
    <cellStyle name="Calculation 2 2 4" xfId="1527" xr:uid="{00000000-0005-0000-0000-000019040000}"/>
    <cellStyle name="Calculation 2 2 4 2" xfId="1528" xr:uid="{00000000-0005-0000-0000-00001A040000}"/>
    <cellStyle name="Calculation 2 2 4 2 2" xfId="1529" xr:uid="{00000000-0005-0000-0000-00001B040000}"/>
    <cellStyle name="Calculation 2 2 4 3" xfId="1530" xr:uid="{00000000-0005-0000-0000-00001C040000}"/>
    <cellStyle name="Calculation 2 2 4 3 2" xfId="1531" xr:uid="{00000000-0005-0000-0000-00001D040000}"/>
    <cellStyle name="Calculation 2 2 4 4" xfId="1532" xr:uid="{00000000-0005-0000-0000-00001E040000}"/>
    <cellStyle name="Calculation 2 2 4 4 2" xfId="1533" xr:uid="{00000000-0005-0000-0000-00001F040000}"/>
    <cellStyle name="Calculation 2 2 4 5" xfId="1534" xr:uid="{00000000-0005-0000-0000-000020040000}"/>
    <cellStyle name="Calculation 2 2 4 5 2" xfId="1535" xr:uid="{00000000-0005-0000-0000-000021040000}"/>
    <cellStyle name="Calculation 2 2 4 6" xfId="1536" xr:uid="{00000000-0005-0000-0000-000022040000}"/>
    <cellStyle name="Calculation 2 2 4 6 2" xfId="1537" xr:uid="{00000000-0005-0000-0000-000023040000}"/>
    <cellStyle name="Calculation 2 2 4 7" xfId="1538" xr:uid="{00000000-0005-0000-0000-000024040000}"/>
    <cellStyle name="Calculation 2 2 4 7 2" xfId="1539" xr:uid="{00000000-0005-0000-0000-000025040000}"/>
    <cellStyle name="Calculation 2 2 4 8" xfId="1540" xr:uid="{00000000-0005-0000-0000-000026040000}"/>
    <cellStyle name="Calculation 2 2 4 8 2" xfId="1541" xr:uid="{00000000-0005-0000-0000-000027040000}"/>
    <cellStyle name="Calculation 2 2 4 9" xfId="1542" xr:uid="{00000000-0005-0000-0000-000028040000}"/>
    <cellStyle name="Calculation 2 2 5" xfId="1543" xr:uid="{00000000-0005-0000-0000-000029040000}"/>
    <cellStyle name="Calculation 2 2 5 2" xfId="1544" xr:uid="{00000000-0005-0000-0000-00002A040000}"/>
    <cellStyle name="Calculation 2 2 5 2 2" xfId="1545" xr:uid="{00000000-0005-0000-0000-00002B040000}"/>
    <cellStyle name="Calculation 2 2 5 3" xfId="1546" xr:uid="{00000000-0005-0000-0000-00002C040000}"/>
    <cellStyle name="Calculation 2 2 5 3 2" xfId="1547" xr:uid="{00000000-0005-0000-0000-00002D040000}"/>
    <cellStyle name="Calculation 2 2 5 4" xfId="1548" xr:uid="{00000000-0005-0000-0000-00002E040000}"/>
    <cellStyle name="Calculation 2 2 5 4 2" xfId="1549" xr:uid="{00000000-0005-0000-0000-00002F040000}"/>
    <cellStyle name="Calculation 2 2 5 5" xfId="1550" xr:uid="{00000000-0005-0000-0000-000030040000}"/>
    <cellStyle name="Calculation 2 2 5 5 2" xfId="1551" xr:uid="{00000000-0005-0000-0000-000031040000}"/>
    <cellStyle name="Calculation 2 2 5 6" xfId="1552" xr:uid="{00000000-0005-0000-0000-000032040000}"/>
    <cellStyle name="Calculation 2 2 5 6 2" xfId="1553" xr:uid="{00000000-0005-0000-0000-000033040000}"/>
    <cellStyle name="Calculation 2 2 5 7" xfId="1554" xr:uid="{00000000-0005-0000-0000-000034040000}"/>
    <cellStyle name="Calculation 2 2 5 7 2" xfId="1555" xr:uid="{00000000-0005-0000-0000-000035040000}"/>
    <cellStyle name="Calculation 2 2 5 8" xfId="1556" xr:uid="{00000000-0005-0000-0000-000036040000}"/>
    <cellStyle name="Calculation 2 2 6" xfId="1557" xr:uid="{00000000-0005-0000-0000-000037040000}"/>
    <cellStyle name="Calculation 2 2 6 2" xfId="1558" xr:uid="{00000000-0005-0000-0000-000038040000}"/>
    <cellStyle name="Calculation 2 3" xfId="1559" xr:uid="{00000000-0005-0000-0000-000039040000}"/>
    <cellStyle name="Calculation 2 3 2" xfId="1560" xr:uid="{00000000-0005-0000-0000-00003A040000}"/>
    <cellStyle name="Calculation 2 3 2 2" xfId="1561" xr:uid="{00000000-0005-0000-0000-00003B040000}"/>
    <cellStyle name="Calculation 2 3 2 2 2" xfId="1562" xr:uid="{00000000-0005-0000-0000-00003C040000}"/>
    <cellStyle name="Calculation 2 3 2 3" xfId="1563" xr:uid="{00000000-0005-0000-0000-00003D040000}"/>
    <cellStyle name="Calculation 2 3 2 3 2" xfId="1564" xr:uid="{00000000-0005-0000-0000-00003E040000}"/>
    <cellStyle name="Calculation 2 3 2 4" xfId="1565" xr:uid="{00000000-0005-0000-0000-00003F040000}"/>
    <cellStyle name="Calculation 2 3 2 4 2" xfId="1566" xr:uid="{00000000-0005-0000-0000-000040040000}"/>
    <cellStyle name="Calculation 2 3 2 5" xfId="1567" xr:uid="{00000000-0005-0000-0000-000041040000}"/>
    <cellStyle name="Calculation 2 3 2 5 2" xfId="1568" xr:uid="{00000000-0005-0000-0000-000042040000}"/>
    <cellStyle name="Calculation 2 3 2 6" xfId="1569" xr:uid="{00000000-0005-0000-0000-000043040000}"/>
    <cellStyle name="Calculation 2 3 2 6 2" xfId="1570" xr:uid="{00000000-0005-0000-0000-000044040000}"/>
    <cellStyle name="Calculation 2 3 2 7" xfId="1571" xr:uid="{00000000-0005-0000-0000-000045040000}"/>
    <cellStyle name="Calculation 2 3 2 7 2" xfId="1572" xr:uid="{00000000-0005-0000-0000-000046040000}"/>
    <cellStyle name="Calculation 2 3 2 8" xfId="1573" xr:uid="{00000000-0005-0000-0000-000047040000}"/>
    <cellStyle name="Calculation 2 3 2 8 2" xfId="1574" xr:uid="{00000000-0005-0000-0000-000048040000}"/>
    <cellStyle name="Calculation 2 3 2 9" xfId="1575" xr:uid="{00000000-0005-0000-0000-000049040000}"/>
    <cellStyle name="Calculation 2 3 3" xfId="1576" xr:uid="{00000000-0005-0000-0000-00004A040000}"/>
    <cellStyle name="Calculation 2 3 3 2" xfId="1577" xr:uid="{00000000-0005-0000-0000-00004B040000}"/>
    <cellStyle name="Calculation 2 3 3 2 2" xfId="1578" xr:uid="{00000000-0005-0000-0000-00004C040000}"/>
    <cellStyle name="Calculation 2 3 3 3" xfId="1579" xr:uid="{00000000-0005-0000-0000-00004D040000}"/>
    <cellStyle name="Calculation 2 3 3 3 2" xfId="1580" xr:uid="{00000000-0005-0000-0000-00004E040000}"/>
    <cellStyle name="Calculation 2 3 3 4" xfId="1581" xr:uid="{00000000-0005-0000-0000-00004F040000}"/>
    <cellStyle name="Calculation 2 3 3 4 2" xfId="1582" xr:uid="{00000000-0005-0000-0000-000050040000}"/>
    <cellStyle name="Calculation 2 3 3 5" xfId="1583" xr:uid="{00000000-0005-0000-0000-000051040000}"/>
    <cellStyle name="Calculation 2 3 3 5 2" xfId="1584" xr:uid="{00000000-0005-0000-0000-000052040000}"/>
    <cellStyle name="Calculation 2 3 3 6" xfId="1585" xr:uid="{00000000-0005-0000-0000-000053040000}"/>
    <cellStyle name="Calculation 2 3 3 6 2" xfId="1586" xr:uid="{00000000-0005-0000-0000-000054040000}"/>
    <cellStyle name="Calculation 2 3 3 7" xfId="1587" xr:uid="{00000000-0005-0000-0000-000055040000}"/>
    <cellStyle name="Calculation 2 3 3 7 2" xfId="1588" xr:uid="{00000000-0005-0000-0000-000056040000}"/>
    <cellStyle name="Calculation 2 3 3 8" xfId="1589" xr:uid="{00000000-0005-0000-0000-000057040000}"/>
    <cellStyle name="Calculation 2 3 3 8 2" xfId="1590" xr:uid="{00000000-0005-0000-0000-000058040000}"/>
    <cellStyle name="Calculation 2 3 3 9" xfId="1591" xr:uid="{00000000-0005-0000-0000-000059040000}"/>
    <cellStyle name="Calculation 2 3 4" xfId="1592" xr:uid="{00000000-0005-0000-0000-00005A040000}"/>
    <cellStyle name="Calculation 2 3 4 2" xfId="1593" xr:uid="{00000000-0005-0000-0000-00005B040000}"/>
    <cellStyle name="Calculation 2 3 4 2 2" xfId="1594" xr:uid="{00000000-0005-0000-0000-00005C040000}"/>
    <cellStyle name="Calculation 2 3 4 3" xfId="1595" xr:uid="{00000000-0005-0000-0000-00005D040000}"/>
    <cellStyle name="Calculation 2 3 4 3 2" xfId="1596" xr:uid="{00000000-0005-0000-0000-00005E040000}"/>
    <cellStyle name="Calculation 2 3 4 4" xfId="1597" xr:uid="{00000000-0005-0000-0000-00005F040000}"/>
    <cellStyle name="Calculation 2 3 4 4 2" xfId="1598" xr:uid="{00000000-0005-0000-0000-000060040000}"/>
    <cellStyle name="Calculation 2 3 4 5" xfId="1599" xr:uid="{00000000-0005-0000-0000-000061040000}"/>
    <cellStyle name="Calculation 2 3 4 5 2" xfId="1600" xr:uid="{00000000-0005-0000-0000-000062040000}"/>
    <cellStyle name="Calculation 2 3 4 6" xfId="1601" xr:uid="{00000000-0005-0000-0000-000063040000}"/>
    <cellStyle name="Calculation 2 3 4 6 2" xfId="1602" xr:uid="{00000000-0005-0000-0000-000064040000}"/>
    <cellStyle name="Calculation 2 3 4 7" xfId="1603" xr:uid="{00000000-0005-0000-0000-000065040000}"/>
    <cellStyle name="Calculation 2 3 4 7 2" xfId="1604" xr:uid="{00000000-0005-0000-0000-000066040000}"/>
    <cellStyle name="Calculation 2 3 4 8" xfId="1605" xr:uid="{00000000-0005-0000-0000-000067040000}"/>
    <cellStyle name="Calculation 2 3 4 8 2" xfId="1606" xr:uid="{00000000-0005-0000-0000-000068040000}"/>
    <cellStyle name="Calculation 2 3 4 9" xfId="1607" xr:uid="{00000000-0005-0000-0000-000069040000}"/>
    <cellStyle name="Calculation 2 3 5" xfId="1608" xr:uid="{00000000-0005-0000-0000-00006A040000}"/>
    <cellStyle name="Calculation 2 3 5 2" xfId="1609" xr:uid="{00000000-0005-0000-0000-00006B040000}"/>
    <cellStyle name="Calculation 2 3 5 2 2" xfId="1610" xr:uid="{00000000-0005-0000-0000-00006C040000}"/>
    <cellStyle name="Calculation 2 3 5 3" xfId="1611" xr:uid="{00000000-0005-0000-0000-00006D040000}"/>
    <cellStyle name="Calculation 2 3 5 3 2" xfId="1612" xr:uid="{00000000-0005-0000-0000-00006E040000}"/>
    <cellStyle name="Calculation 2 3 5 4" xfId="1613" xr:uid="{00000000-0005-0000-0000-00006F040000}"/>
    <cellStyle name="Calculation 2 3 5 4 2" xfId="1614" xr:uid="{00000000-0005-0000-0000-000070040000}"/>
    <cellStyle name="Calculation 2 3 5 5" xfId="1615" xr:uid="{00000000-0005-0000-0000-000071040000}"/>
    <cellStyle name="Calculation 2 3 5 5 2" xfId="1616" xr:uid="{00000000-0005-0000-0000-000072040000}"/>
    <cellStyle name="Calculation 2 3 5 6" xfId="1617" xr:uid="{00000000-0005-0000-0000-000073040000}"/>
    <cellStyle name="Calculation 2 3 5 6 2" xfId="1618" xr:uid="{00000000-0005-0000-0000-000074040000}"/>
    <cellStyle name="Calculation 2 3 5 7" xfId="1619" xr:uid="{00000000-0005-0000-0000-000075040000}"/>
    <cellStyle name="Calculation 2 3 5 7 2" xfId="1620" xr:uid="{00000000-0005-0000-0000-000076040000}"/>
    <cellStyle name="Calculation 2 3 5 8" xfId="1621" xr:uid="{00000000-0005-0000-0000-000077040000}"/>
    <cellStyle name="Calculation 2 3 6" xfId="1622" xr:uid="{00000000-0005-0000-0000-000078040000}"/>
    <cellStyle name="Calculation 2 3 6 2" xfId="1623" xr:uid="{00000000-0005-0000-0000-000079040000}"/>
    <cellStyle name="Calculation 2 4" xfId="1624" xr:uid="{00000000-0005-0000-0000-00007A040000}"/>
    <cellStyle name="Calculation 2 5" xfId="1625" xr:uid="{00000000-0005-0000-0000-00007B040000}"/>
    <cellStyle name="Calculation 2 6" xfId="1626" xr:uid="{00000000-0005-0000-0000-00007C040000}"/>
    <cellStyle name="Calculation 3" xfId="409" xr:uid="{00000000-0005-0000-0000-00007D040000}"/>
    <cellStyle name="Calculation 3 2" xfId="1627" xr:uid="{00000000-0005-0000-0000-00007E040000}"/>
    <cellStyle name="Calculation 3 3" xfId="1628" xr:uid="{00000000-0005-0000-0000-00007F040000}"/>
    <cellStyle name="Calculation 4" xfId="410" xr:uid="{00000000-0005-0000-0000-000080040000}"/>
    <cellStyle name="Calculation 5" xfId="411" xr:uid="{00000000-0005-0000-0000-000081040000}"/>
    <cellStyle name="Calculation 6" xfId="412" xr:uid="{00000000-0005-0000-0000-000082040000}"/>
    <cellStyle name="Calculation 7" xfId="413" xr:uid="{00000000-0005-0000-0000-000083040000}"/>
    <cellStyle name="Calculation 8" xfId="414" xr:uid="{00000000-0005-0000-0000-000084040000}"/>
    <cellStyle name="Calculation 9" xfId="415" xr:uid="{00000000-0005-0000-0000-000085040000}"/>
    <cellStyle name="CB Assumption" xfId="416" xr:uid="{00000000-0005-0000-0000-000086040000}"/>
    <cellStyle name="CB Forecast" xfId="417" xr:uid="{00000000-0005-0000-0000-000087040000}"/>
    <cellStyle name="cg times" xfId="418" xr:uid="{00000000-0005-0000-0000-000088040000}"/>
    <cellStyle name="Check Cell 10" xfId="419" xr:uid="{00000000-0005-0000-0000-000089040000}"/>
    <cellStyle name="Check Cell 11" xfId="420" xr:uid="{00000000-0005-0000-0000-00008A040000}"/>
    <cellStyle name="Check Cell 12" xfId="421" xr:uid="{00000000-0005-0000-0000-00008B040000}"/>
    <cellStyle name="Check Cell 2" xfId="422" xr:uid="{00000000-0005-0000-0000-00008C040000}"/>
    <cellStyle name="Check Cell 2 2" xfId="1629" xr:uid="{00000000-0005-0000-0000-00008D040000}"/>
    <cellStyle name="Check Cell 2 3" xfId="1630" xr:uid="{00000000-0005-0000-0000-00008E040000}"/>
    <cellStyle name="Check Cell 2 4" xfId="1631" xr:uid="{00000000-0005-0000-0000-00008F040000}"/>
    <cellStyle name="Check Cell 2 5" xfId="1632" xr:uid="{00000000-0005-0000-0000-000090040000}"/>
    <cellStyle name="Check Cell 3" xfId="423" xr:uid="{00000000-0005-0000-0000-000091040000}"/>
    <cellStyle name="Check Cell 3 2" xfId="1633" xr:uid="{00000000-0005-0000-0000-000092040000}"/>
    <cellStyle name="Check Cell 3 3" xfId="1634" xr:uid="{00000000-0005-0000-0000-000093040000}"/>
    <cellStyle name="Check Cell 4" xfId="424" xr:uid="{00000000-0005-0000-0000-000094040000}"/>
    <cellStyle name="Check Cell 5" xfId="425" xr:uid="{00000000-0005-0000-0000-000095040000}"/>
    <cellStyle name="Check Cell 6" xfId="426" xr:uid="{00000000-0005-0000-0000-000096040000}"/>
    <cellStyle name="Check Cell 7" xfId="427" xr:uid="{00000000-0005-0000-0000-000097040000}"/>
    <cellStyle name="Check Cell 8" xfId="428" xr:uid="{00000000-0005-0000-0000-000098040000}"/>
    <cellStyle name="Check Cell 9" xfId="429" xr:uid="{00000000-0005-0000-0000-000099040000}"/>
    <cellStyle name="Comma" xfId="1" builtinId="3"/>
    <cellStyle name="Comma  - Style1" xfId="430" xr:uid="{00000000-0005-0000-0000-00009B040000}"/>
    <cellStyle name="Comma  - Style2" xfId="431" xr:uid="{00000000-0005-0000-0000-00009C040000}"/>
    <cellStyle name="Comma  - Style3" xfId="432" xr:uid="{00000000-0005-0000-0000-00009D040000}"/>
    <cellStyle name="Comma  - Style4" xfId="433" xr:uid="{00000000-0005-0000-0000-00009E040000}"/>
    <cellStyle name="Comma  - Style5" xfId="434" xr:uid="{00000000-0005-0000-0000-00009F040000}"/>
    <cellStyle name="Comma  - Style6" xfId="435" xr:uid="{00000000-0005-0000-0000-0000A0040000}"/>
    <cellStyle name="Comma  - Style7" xfId="436" xr:uid="{00000000-0005-0000-0000-0000A1040000}"/>
    <cellStyle name="Comma  - Style8" xfId="437" xr:uid="{00000000-0005-0000-0000-0000A2040000}"/>
    <cellStyle name="Comma 10" xfId="438" xr:uid="{00000000-0005-0000-0000-0000A3040000}"/>
    <cellStyle name="Comma 10 2" xfId="439" xr:uid="{00000000-0005-0000-0000-0000A4040000}"/>
    <cellStyle name="Comma 10 2 2" xfId="1635" xr:uid="{00000000-0005-0000-0000-0000A5040000}"/>
    <cellStyle name="Comma 10 2 2 2" xfId="1636" xr:uid="{00000000-0005-0000-0000-0000A6040000}"/>
    <cellStyle name="Comma 10 2 3" xfId="1637" xr:uid="{00000000-0005-0000-0000-0000A7040000}"/>
    <cellStyle name="Comma 10 3" xfId="1638" xr:uid="{00000000-0005-0000-0000-0000A8040000}"/>
    <cellStyle name="Comma 10 3 2" xfId="1639" xr:uid="{00000000-0005-0000-0000-0000A9040000}"/>
    <cellStyle name="Comma 10 4" xfId="1640" xr:uid="{00000000-0005-0000-0000-0000AA040000}"/>
    <cellStyle name="Comma 11" xfId="7" xr:uid="{00000000-0005-0000-0000-0000AB040000}"/>
    <cellStyle name="Comma 11 2" xfId="440" xr:uid="{00000000-0005-0000-0000-0000AC040000}"/>
    <cellStyle name="Comma 11 3" xfId="441" xr:uid="{00000000-0005-0000-0000-0000AD040000}"/>
    <cellStyle name="Comma 12" xfId="442" xr:uid="{00000000-0005-0000-0000-0000AE040000}"/>
    <cellStyle name="Comma 12 2" xfId="1641" xr:uid="{00000000-0005-0000-0000-0000AF040000}"/>
    <cellStyle name="Comma 13" xfId="443" xr:uid="{00000000-0005-0000-0000-0000B0040000}"/>
    <cellStyle name="Comma 13 2" xfId="1642" xr:uid="{00000000-0005-0000-0000-0000B1040000}"/>
    <cellStyle name="Comma 13 2 2" xfId="1643" xr:uid="{00000000-0005-0000-0000-0000B2040000}"/>
    <cellStyle name="Comma 13 3" xfId="1644" xr:uid="{00000000-0005-0000-0000-0000B3040000}"/>
    <cellStyle name="Comma 13 4" xfId="1645" xr:uid="{00000000-0005-0000-0000-0000B4040000}"/>
    <cellStyle name="Comma 13 5" xfId="1646" xr:uid="{00000000-0005-0000-0000-0000B5040000}"/>
    <cellStyle name="Comma 13 5 2" xfId="1647" xr:uid="{00000000-0005-0000-0000-0000B6040000}"/>
    <cellStyle name="Comma 13 5 3" xfId="1648" xr:uid="{00000000-0005-0000-0000-0000B7040000}"/>
    <cellStyle name="Comma 13 5 4" xfId="1649" xr:uid="{00000000-0005-0000-0000-0000B8040000}"/>
    <cellStyle name="Comma 14" xfId="444" xr:uid="{00000000-0005-0000-0000-0000B9040000}"/>
    <cellStyle name="Comma 14 2" xfId="445" xr:uid="{00000000-0005-0000-0000-0000BA040000}"/>
    <cellStyle name="Comma 14 3" xfId="446" xr:uid="{00000000-0005-0000-0000-0000BB040000}"/>
    <cellStyle name="Comma 14 4" xfId="1650" xr:uid="{00000000-0005-0000-0000-0000BC040000}"/>
    <cellStyle name="Comma 15" xfId="447" xr:uid="{00000000-0005-0000-0000-0000BD040000}"/>
    <cellStyle name="Comma 15 2" xfId="1651" xr:uid="{00000000-0005-0000-0000-0000BE040000}"/>
    <cellStyle name="Comma 15 3" xfId="1652" xr:uid="{00000000-0005-0000-0000-0000BF040000}"/>
    <cellStyle name="Comma 15 4" xfId="1653" xr:uid="{00000000-0005-0000-0000-0000C0040000}"/>
    <cellStyle name="Comma 158" xfId="448" xr:uid="{00000000-0005-0000-0000-0000C1040000}"/>
    <cellStyle name="Comma 16" xfId="1654" xr:uid="{00000000-0005-0000-0000-0000C2040000}"/>
    <cellStyle name="Comma 16 2" xfId="1655" xr:uid="{00000000-0005-0000-0000-0000C3040000}"/>
    <cellStyle name="Comma 16 3" xfId="1656" xr:uid="{00000000-0005-0000-0000-0000C4040000}"/>
    <cellStyle name="Comma 16 4" xfId="1657" xr:uid="{00000000-0005-0000-0000-0000C5040000}"/>
    <cellStyle name="Comma 17" xfId="1658" xr:uid="{00000000-0005-0000-0000-0000C6040000}"/>
    <cellStyle name="Comma 17 2" xfId="1659" xr:uid="{00000000-0005-0000-0000-0000C7040000}"/>
    <cellStyle name="Comma 17 3" xfId="1660" xr:uid="{00000000-0005-0000-0000-0000C8040000}"/>
    <cellStyle name="Comma 17 4" xfId="1661" xr:uid="{00000000-0005-0000-0000-0000C9040000}"/>
    <cellStyle name="Comma 18" xfId="1662" xr:uid="{00000000-0005-0000-0000-0000CA040000}"/>
    <cellStyle name="Comma 18 2" xfId="1663" xr:uid="{00000000-0005-0000-0000-0000CB040000}"/>
    <cellStyle name="Comma 18 3" xfId="1664" xr:uid="{00000000-0005-0000-0000-0000CC040000}"/>
    <cellStyle name="Comma 18 4" xfId="1665" xr:uid="{00000000-0005-0000-0000-0000CD040000}"/>
    <cellStyle name="Comma 19" xfId="1666" xr:uid="{00000000-0005-0000-0000-0000CE040000}"/>
    <cellStyle name="Comma 19 2" xfId="1667" xr:uid="{00000000-0005-0000-0000-0000CF040000}"/>
    <cellStyle name="Comma 19 3" xfId="1668" xr:uid="{00000000-0005-0000-0000-0000D0040000}"/>
    <cellStyle name="Comma 19 4" xfId="1669" xr:uid="{00000000-0005-0000-0000-0000D1040000}"/>
    <cellStyle name="Comma 2" xfId="449" xr:uid="{00000000-0005-0000-0000-0000D2040000}"/>
    <cellStyle name="Comma 2 10" xfId="450" xr:uid="{00000000-0005-0000-0000-0000D3040000}"/>
    <cellStyle name="Comma 2 11" xfId="451" xr:uid="{00000000-0005-0000-0000-0000D4040000}"/>
    <cellStyle name="Comma 2 12" xfId="452" xr:uid="{00000000-0005-0000-0000-0000D5040000}"/>
    <cellStyle name="Comma 2 2" xfId="453" xr:uid="{00000000-0005-0000-0000-0000D6040000}"/>
    <cellStyle name="Comma 2 2 2" xfId="454" xr:uid="{00000000-0005-0000-0000-0000D7040000}"/>
    <cellStyle name="Comma 2 2 2 2" xfId="1670" xr:uid="{00000000-0005-0000-0000-0000D8040000}"/>
    <cellStyle name="Comma 2 2 3" xfId="455" xr:uid="{00000000-0005-0000-0000-0000D9040000}"/>
    <cellStyle name="Comma 2 2 4" xfId="1671" xr:uid="{00000000-0005-0000-0000-0000DA040000}"/>
    <cellStyle name="Comma 2 2 4 2" xfId="1672" xr:uid="{00000000-0005-0000-0000-0000DB040000}"/>
    <cellStyle name="Comma 2 2 4 3" xfId="1673" xr:uid="{00000000-0005-0000-0000-0000DC040000}"/>
    <cellStyle name="Comma 2 2 4 4" xfId="1674" xr:uid="{00000000-0005-0000-0000-0000DD040000}"/>
    <cellStyle name="Comma 2 2 5" xfId="1675" xr:uid="{00000000-0005-0000-0000-0000DE040000}"/>
    <cellStyle name="Comma 2 3" xfId="456" xr:uid="{00000000-0005-0000-0000-0000DF040000}"/>
    <cellStyle name="Comma 2 3 2" xfId="1676" xr:uid="{00000000-0005-0000-0000-0000E0040000}"/>
    <cellStyle name="Comma 2 3 2 2" xfId="1677" xr:uid="{00000000-0005-0000-0000-0000E1040000}"/>
    <cellStyle name="Comma 2 3 2 3" xfId="1678" xr:uid="{00000000-0005-0000-0000-0000E2040000}"/>
    <cellStyle name="Comma 2 3 3" xfId="1679" xr:uid="{00000000-0005-0000-0000-0000E3040000}"/>
    <cellStyle name="Comma 2 4" xfId="457" xr:uid="{00000000-0005-0000-0000-0000E4040000}"/>
    <cellStyle name="Comma 2 4 2" xfId="1680" xr:uid="{00000000-0005-0000-0000-0000E5040000}"/>
    <cellStyle name="Comma 2 5" xfId="458" xr:uid="{00000000-0005-0000-0000-0000E6040000}"/>
    <cellStyle name="Comma 2 5 2" xfId="1681" xr:uid="{00000000-0005-0000-0000-0000E7040000}"/>
    <cellStyle name="Comma 2 6" xfId="459" xr:uid="{00000000-0005-0000-0000-0000E8040000}"/>
    <cellStyle name="Comma 2 7" xfId="460" xr:uid="{00000000-0005-0000-0000-0000E9040000}"/>
    <cellStyle name="Comma 2 8" xfId="461" xr:uid="{00000000-0005-0000-0000-0000EA040000}"/>
    <cellStyle name="Comma 2 9" xfId="462" xr:uid="{00000000-0005-0000-0000-0000EB040000}"/>
    <cellStyle name="Comma 20" xfId="1682" xr:uid="{00000000-0005-0000-0000-0000EC040000}"/>
    <cellStyle name="Comma 21" xfId="1683" xr:uid="{00000000-0005-0000-0000-0000ED040000}"/>
    <cellStyle name="Comma 22" xfId="1684" xr:uid="{00000000-0005-0000-0000-0000EE040000}"/>
    <cellStyle name="Comma 23" xfId="1685" xr:uid="{00000000-0005-0000-0000-0000EF040000}"/>
    <cellStyle name="Comma 23 2" xfId="1686" xr:uid="{00000000-0005-0000-0000-0000F0040000}"/>
    <cellStyle name="Comma 24" xfId="1687" xr:uid="{00000000-0005-0000-0000-0000F1040000}"/>
    <cellStyle name="Comma 24 2" xfId="1688" xr:uid="{00000000-0005-0000-0000-0000F2040000}"/>
    <cellStyle name="Comma 25" xfId="1689" xr:uid="{00000000-0005-0000-0000-0000F3040000}"/>
    <cellStyle name="Comma 25 2" xfId="1690" xr:uid="{00000000-0005-0000-0000-0000F4040000}"/>
    <cellStyle name="Comma 26" xfId="1691" xr:uid="{00000000-0005-0000-0000-0000F5040000}"/>
    <cellStyle name="Comma 27" xfId="1692" xr:uid="{00000000-0005-0000-0000-0000F6040000}"/>
    <cellStyle name="Comma 28" xfId="1693" xr:uid="{00000000-0005-0000-0000-0000F7040000}"/>
    <cellStyle name="Comma 29" xfId="1694" xr:uid="{00000000-0005-0000-0000-0000F8040000}"/>
    <cellStyle name="Comma 3" xfId="463" xr:uid="{00000000-0005-0000-0000-0000F9040000}"/>
    <cellStyle name="Comma 3 2" xfId="464" xr:uid="{00000000-0005-0000-0000-0000FA040000}"/>
    <cellStyle name="Comma 3 2 2" xfId="1695" xr:uid="{00000000-0005-0000-0000-0000FB040000}"/>
    <cellStyle name="Comma 3 2 2 2" xfId="1696" xr:uid="{00000000-0005-0000-0000-0000FC040000}"/>
    <cellStyle name="Comma 3 2 2 3" xfId="1697" xr:uid="{00000000-0005-0000-0000-0000FD040000}"/>
    <cellStyle name="Comma 3 2 2 3 2" xfId="1698" xr:uid="{00000000-0005-0000-0000-0000FE040000}"/>
    <cellStyle name="Comma 3 2 2 3 3" xfId="1699" xr:uid="{00000000-0005-0000-0000-0000FF040000}"/>
    <cellStyle name="Comma 3 2 2 3 4" xfId="1700" xr:uid="{00000000-0005-0000-0000-000000050000}"/>
    <cellStyle name="Comma 3 2 3" xfId="1701" xr:uid="{00000000-0005-0000-0000-000001050000}"/>
    <cellStyle name="Comma 3 2 4" xfId="1702" xr:uid="{00000000-0005-0000-0000-000002050000}"/>
    <cellStyle name="Comma 3 2 4 2" xfId="1703" xr:uid="{00000000-0005-0000-0000-000003050000}"/>
    <cellStyle name="Comma 3 2 4 3" xfId="1704" xr:uid="{00000000-0005-0000-0000-000004050000}"/>
    <cellStyle name="Comma 3 2 4 4" xfId="1705" xr:uid="{00000000-0005-0000-0000-000005050000}"/>
    <cellStyle name="Comma 3 2 5" xfId="1706" xr:uid="{00000000-0005-0000-0000-000006050000}"/>
    <cellStyle name="Comma 3 2 6" xfId="1707" xr:uid="{00000000-0005-0000-0000-000007050000}"/>
    <cellStyle name="Comma 3 2 7" xfId="1708" xr:uid="{00000000-0005-0000-0000-000008050000}"/>
    <cellStyle name="Comma 3 2 8" xfId="1709" xr:uid="{00000000-0005-0000-0000-000009050000}"/>
    <cellStyle name="Comma 3 2 9" xfId="1710" xr:uid="{00000000-0005-0000-0000-00000A050000}"/>
    <cellStyle name="Comma 3 3" xfId="465" xr:uid="{00000000-0005-0000-0000-00000B050000}"/>
    <cellStyle name="Comma 3 3 2" xfId="1711" xr:uid="{00000000-0005-0000-0000-00000C050000}"/>
    <cellStyle name="Comma 3 3 3" xfId="1712" xr:uid="{00000000-0005-0000-0000-00000D050000}"/>
    <cellStyle name="Comma 3 3 4" xfId="1713" xr:uid="{00000000-0005-0000-0000-00000E050000}"/>
    <cellStyle name="Comma 3 3 5" xfId="1714" xr:uid="{00000000-0005-0000-0000-00000F050000}"/>
    <cellStyle name="Comma 3 4" xfId="1715" xr:uid="{00000000-0005-0000-0000-000010050000}"/>
    <cellStyle name="Comma 3 5" xfId="1716" xr:uid="{00000000-0005-0000-0000-000011050000}"/>
    <cellStyle name="Comma 30" xfId="1717" xr:uid="{00000000-0005-0000-0000-000012050000}"/>
    <cellStyle name="Comma 31" xfId="1718" xr:uid="{00000000-0005-0000-0000-000013050000}"/>
    <cellStyle name="Comma 32" xfId="1719" xr:uid="{00000000-0005-0000-0000-000014050000}"/>
    <cellStyle name="Comma 33" xfId="1720" xr:uid="{00000000-0005-0000-0000-000015050000}"/>
    <cellStyle name="Comma 34" xfId="1721" xr:uid="{00000000-0005-0000-0000-000016050000}"/>
    <cellStyle name="Comma 35" xfId="1722" xr:uid="{00000000-0005-0000-0000-000017050000}"/>
    <cellStyle name="Comma 36" xfId="1723" xr:uid="{00000000-0005-0000-0000-000018050000}"/>
    <cellStyle name="Comma 37" xfId="1724" xr:uid="{00000000-0005-0000-0000-000019050000}"/>
    <cellStyle name="Comma 38" xfId="1725" xr:uid="{00000000-0005-0000-0000-00001A050000}"/>
    <cellStyle name="Comma 39" xfId="1726" xr:uid="{00000000-0005-0000-0000-00001B050000}"/>
    <cellStyle name="Comma 4" xfId="466" xr:uid="{00000000-0005-0000-0000-00001C050000}"/>
    <cellStyle name="Comma 4 2" xfId="1727" xr:uid="{00000000-0005-0000-0000-00001D050000}"/>
    <cellStyle name="Comma 4 2 2" xfId="1728" xr:uid="{00000000-0005-0000-0000-00001E050000}"/>
    <cellStyle name="Comma 4 3" xfId="1729" xr:uid="{00000000-0005-0000-0000-00001F050000}"/>
    <cellStyle name="Comma 4 3 2" xfId="1730" xr:uid="{00000000-0005-0000-0000-000020050000}"/>
    <cellStyle name="Comma 4 4" xfId="1731" xr:uid="{00000000-0005-0000-0000-000021050000}"/>
    <cellStyle name="Comma 4 5" xfId="1732" xr:uid="{00000000-0005-0000-0000-000022050000}"/>
    <cellStyle name="Comma 40" xfId="1733" xr:uid="{00000000-0005-0000-0000-000023050000}"/>
    <cellStyle name="Comma 41" xfId="1734" xr:uid="{00000000-0005-0000-0000-000024050000}"/>
    <cellStyle name="Comma 42" xfId="1735" xr:uid="{00000000-0005-0000-0000-000025050000}"/>
    <cellStyle name="Comma 43" xfId="1736" xr:uid="{00000000-0005-0000-0000-000026050000}"/>
    <cellStyle name="Comma 44" xfId="1737" xr:uid="{00000000-0005-0000-0000-000027050000}"/>
    <cellStyle name="Comma 45" xfId="1738" xr:uid="{00000000-0005-0000-0000-000028050000}"/>
    <cellStyle name="Comma 46" xfId="1739" xr:uid="{00000000-0005-0000-0000-000029050000}"/>
    <cellStyle name="Comma 47" xfId="1740" xr:uid="{00000000-0005-0000-0000-00002A050000}"/>
    <cellStyle name="Comma 48" xfId="1741" xr:uid="{00000000-0005-0000-0000-00002B050000}"/>
    <cellStyle name="Comma 49" xfId="1742" xr:uid="{00000000-0005-0000-0000-00002C050000}"/>
    <cellStyle name="Comma 5" xfId="467" xr:uid="{00000000-0005-0000-0000-00002D050000}"/>
    <cellStyle name="Comma 5 2" xfId="468" xr:uid="{00000000-0005-0000-0000-00002E050000}"/>
    <cellStyle name="Comma 5 2 2" xfId="1743" xr:uid="{00000000-0005-0000-0000-00002F050000}"/>
    <cellStyle name="Comma 5 2 2 2" xfId="1744" xr:uid="{00000000-0005-0000-0000-000030050000}"/>
    <cellStyle name="Comma 5 2 2 3" xfId="1745" xr:uid="{00000000-0005-0000-0000-000031050000}"/>
    <cellStyle name="Comma 5 2 2 4" xfId="1746" xr:uid="{00000000-0005-0000-0000-000032050000}"/>
    <cellStyle name="Comma 5 2 2 5" xfId="1747" xr:uid="{00000000-0005-0000-0000-000033050000}"/>
    <cellStyle name="Comma 5 2 3" xfId="1748" xr:uid="{00000000-0005-0000-0000-000034050000}"/>
    <cellStyle name="Comma 5 2 4" xfId="1749" xr:uid="{00000000-0005-0000-0000-000035050000}"/>
    <cellStyle name="Comma 5 2 5" xfId="1750" xr:uid="{00000000-0005-0000-0000-000036050000}"/>
    <cellStyle name="Comma 5 2 6" xfId="1751" xr:uid="{00000000-0005-0000-0000-000037050000}"/>
    <cellStyle name="Comma 5 3" xfId="1752" xr:uid="{00000000-0005-0000-0000-000038050000}"/>
    <cellStyle name="Comma 5 3 2" xfId="1753" xr:uid="{00000000-0005-0000-0000-000039050000}"/>
    <cellStyle name="Comma 5 4" xfId="1754" xr:uid="{00000000-0005-0000-0000-00003A050000}"/>
    <cellStyle name="Comma 5 4 2" xfId="1755" xr:uid="{00000000-0005-0000-0000-00003B050000}"/>
    <cellStyle name="Comma 5 4 3" xfId="1756" xr:uid="{00000000-0005-0000-0000-00003C050000}"/>
    <cellStyle name="Comma 5 4 4" xfId="1757" xr:uid="{00000000-0005-0000-0000-00003D050000}"/>
    <cellStyle name="Comma 50" xfId="1758" xr:uid="{00000000-0005-0000-0000-00003E050000}"/>
    <cellStyle name="Comma 51" xfId="1759" xr:uid="{00000000-0005-0000-0000-00003F050000}"/>
    <cellStyle name="Comma 52" xfId="1760" xr:uid="{00000000-0005-0000-0000-000040050000}"/>
    <cellStyle name="Comma 53" xfId="1761" xr:uid="{00000000-0005-0000-0000-000041050000}"/>
    <cellStyle name="Comma 54" xfId="1762" xr:uid="{00000000-0005-0000-0000-000042050000}"/>
    <cellStyle name="Comma 55" xfId="1763" xr:uid="{00000000-0005-0000-0000-000043050000}"/>
    <cellStyle name="Comma 56" xfId="1764" xr:uid="{00000000-0005-0000-0000-000044050000}"/>
    <cellStyle name="Comma 57" xfId="1765" xr:uid="{00000000-0005-0000-0000-000045050000}"/>
    <cellStyle name="Comma 58" xfId="1766" xr:uid="{00000000-0005-0000-0000-000046050000}"/>
    <cellStyle name="Comma 59" xfId="1767" xr:uid="{00000000-0005-0000-0000-000047050000}"/>
    <cellStyle name="Comma 6" xfId="469" xr:uid="{00000000-0005-0000-0000-000048050000}"/>
    <cellStyle name="Comma 6 2" xfId="470" xr:uid="{00000000-0005-0000-0000-000049050000}"/>
    <cellStyle name="Comma 6 2 2" xfId="1768" xr:uid="{00000000-0005-0000-0000-00004A050000}"/>
    <cellStyle name="Comma 6 3" xfId="1769" xr:uid="{00000000-0005-0000-0000-00004B050000}"/>
    <cellStyle name="Comma 6 3 2" xfId="1770" xr:uid="{00000000-0005-0000-0000-00004C050000}"/>
    <cellStyle name="Comma 6 3 3" xfId="1771" xr:uid="{00000000-0005-0000-0000-00004D050000}"/>
    <cellStyle name="Comma 6 3 4" xfId="1772" xr:uid="{00000000-0005-0000-0000-00004E050000}"/>
    <cellStyle name="Comma 6 4" xfId="1773" xr:uid="{00000000-0005-0000-0000-00004F050000}"/>
    <cellStyle name="Comma 6 5" xfId="1774" xr:uid="{00000000-0005-0000-0000-000050050000}"/>
    <cellStyle name="Comma 6 6" xfId="1775" xr:uid="{00000000-0005-0000-0000-000051050000}"/>
    <cellStyle name="Comma 60" xfId="1776" xr:uid="{00000000-0005-0000-0000-000052050000}"/>
    <cellStyle name="Comma 61" xfId="1777" xr:uid="{00000000-0005-0000-0000-000053050000}"/>
    <cellStyle name="Comma 62" xfId="1778" xr:uid="{00000000-0005-0000-0000-000054050000}"/>
    <cellStyle name="Comma 63" xfId="1779" xr:uid="{00000000-0005-0000-0000-000055050000}"/>
    <cellStyle name="Comma 64" xfId="1780" xr:uid="{00000000-0005-0000-0000-000056050000}"/>
    <cellStyle name="Comma 65" xfId="1781" xr:uid="{00000000-0005-0000-0000-000057050000}"/>
    <cellStyle name="Comma 66" xfId="1782" xr:uid="{00000000-0005-0000-0000-000058050000}"/>
    <cellStyle name="Comma 67" xfId="1783" xr:uid="{00000000-0005-0000-0000-000059050000}"/>
    <cellStyle name="Comma 68" xfId="1784" xr:uid="{00000000-0005-0000-0000-00005A050000}"/>
    <cellStyle name="Comma 69" xfId="1785" xr:uid="{00000000-0005-0000-0000-00005B050000}"/>
    <cellStyle name="Comma 7" xfId="471" xr:uid="{00000000-0005-0000-0000-00005C050000}"/>
    <cellStyle name="Comma 7 2" xfId="1786" xr:uid="{00000000-0005-0000-0000-00005D050000}"/>
    <cellStyle name="Comma 7 2 2" xfId="1787" xr:uid="{00000000-0005-0000-0000-00005E050000}"/>
    <cellStyle name="Comma 7 3" xfId="1788" xr:uid="{00000000-0005-0000-0000-00005F050000}"/>
    <cellStyle name="Comma 70" xfId="1789" xr:uid="{00000000-0005-0000-0000-000060050000}"/>
    <cellStyle name="Comma 71" xfId="1790" xr:uid="{00000000-0005-0000-0000-000061050000}"/>
    <cellStyle name="Comma 72" xfId="1791" xr:uid="{00000000-0005-0000-0000-000062050000}"/>
    <cellStyle name="Comma 73" xfId="1792" xr:uid="{00000000-0005-0000-0000-000063050000}"/>
    <cellStyle name="Comma 74" xfId="1793" xr:uid="{00000000-0005-0000-0000-000064050000}"/>
    <cellStyle name="Comma 75" xfId="1794" xr:uid="{00000000-0005-0000-0000-000065050000}"/>
    <cellStyle name="Comma 76" xfId="1795" xr:uid="{00000000-0005-0000-0000-000066050000}"/>
    <cellStyle name="Comma 77" xfId="1796" xr:uid="{00000000-0005-0000-0000-000067050000}"/>
    <cellStyle name="Comma 78" xfId="1797" xr:uid="{00000000-0005-0000-0000-000068050000}"/>
    <cellStyle name="Comma 79" xfId="1798" xr:uid="{00000000-0005-0000-0000-000069050000}"/>
    <cellStyle name="Comma 8" xfId="472" xr:uid="{00000000-0005-0000-0000-00006A050000}"/>
    <cellStyle name="Comma 8 2" xfId="1799" xr:uid="{00000000-0005-0000-0000-00006B050000}"/>
    <cellStyle name="Comma 8 2 2" xfId="1800" xr:uid="{00000000-0005-0000-0000-00006C050000}"/>
    <cellStyle name="Comma 8 2 2 2" xfId="1801" xr:uid="{00000000-0005-0000-0000-00006D050000}"/>
    <cellStyle name="Comma 8 2 3" xfId="1802" xr:uid="{00000000-0005-0000-0000-00006E050000}"/>
    <cellStyle name="Comma 8 3" xfId="1803" xr:uid="{00000000-0005-0000-0000-00006F050000}"/>
    <cellStyle name="Comma 8 3 2" xfId="1804" xr:uid="{00000000-0005-0000-0000-000070050000}"/>
    <cellStyle name="Comma 8 4" xfId="1805" xr:uid="{00000000-0005-0000-0000-000071050000}"/>
    <cellStyle name="Comma 80" xfId="1806" xr:uid="{00000000-0005-0000-0000-000072050000}"/>
    <cellStyle name="Comma 81" xfId="1807" xr:uid="{00000000-0005-0000-0000-000073050000}"/>
    <cellStyle name="Comma 82" xfId="1808" xr:uid="{00000000-0005-0000-0000-000074050000}"/>
    <cellStyle name="Comma 83" xfId="1809" xr:uid="{00000000-0005-0000-0000-000075050000}"/>
    <cellStyle name="Comma 84" xfId="1810" xr:uid="{00000000-0005-0000-0000-000076050000}"/>
    <cellStyle name="Comma 85" xfId="1811" xr:uid="{00000000-0005-0000-0000-000077050000}"/>
    <cellStyle name="Comma 86" xfId="1812" xr:uid="{00000000-0005-0000-0000-000078050000}"/>
    <cellStyle name="Comma 87" xfId="1813" xr:uid="{00000000-0005-0000-0000-000079050000}"/>
    <cellStyle name="Comma 88" xfId="1814" xr:uid="{00000000-0005-0000-0000-00007A050000}"/>
    <cellStyle name="Comma 89" xfId="1815" xr:uid="{00000000-0005-0000-0000-00007B050000}"/>
    <cellStyle name="Comma 9" xfId="473" xr:uid="{00000000-0005-0000-0000-00007C050000}"/>
    <cellStyle name="Comma 9 2" xfId="474" xr:uid="{00000000-0005-0000-0000-00007D050000}"/>
    <cellStyle name="Comma 9 2 2" xfId="1816" xr:uid="{00000000-0005-0000-0000-00007E050000}"/>
    <cellStyle name="Comma 9 2 2 2" xfId="1817" xr:uid="{00000000-0005-0000-0000-00007F050000}"/>
    <cellStyle name="Comma 9 2 3" xfId="1818" xr:uid="{00000000-0005-0000-0000-000080050000}"/>
    <cellStyle name="Comma 9 3" xfId="1819" xr:uid="{00000000-0005-0000-0000-000081050000}"/>
    <cellStyle name="Comma 9 3 2" xfId="1820" xr:uid="{00000000-0005-0000-0000-000082050000}"/>
    <cellStyle name="Comma 9 4" xfId="1821" xr:uid="{00000000-0005-0000-0000-000083050000}"/>
    <cellStyle name="Comma 90" xfId="1822" xr:uid="{00000000-0005-0000-0000-000084050000}"/>
    <cellStyle name="Comma 91" xfId="1823" xr:uid="{00000000-0005-0000-0000-000085050000}"/>
    <cellStyle name="Comma 92" xfId="1824" xr:uid="{00000000-0005-0000-0000-000086050000}"/>
    <cellStyle name="Comma 93" xfId="1825" xr:uid="{00000000-0005-0000-0000-000087050000}"/>
    <cellStyle name="Comma 94" xfId="1826" xr:uid="{00000000-0005-0000-0000-000088050000}"/>
    <cellStyle name="Comma 95" xfId="1827" xr:uid="{00000000-0005-0000-0000-000089050000}"/>
    <cellStyle name="Comma 96" xfId="1828" xr:uid="{00000000-0005-0000-0000-00008A050000}"/>
    <cellStyle name="Comma 97" xfId="1829" xr:uid="{00000000-0005-0000-0000-00008B050000}"/>
    <cellStyle name="Comma0" xfId="475" xr:uid="{00000000-0005-0000-0000-00008C050000}"/>
    <cellStyle name="Comma0 2" xfId="476" xr:uid="{00000000-0005-0000-0000-00008D050000}"/>
    <cellStyle name="complete" xfId="477" xr:uid="{00000000-0005-0000-0000-00008E050000}"/>
    <cellStyle name="Control" xfId="478" xr:uid="{00000000-0005-0000-0000-00008F050000}"/>
    <cellStyle name="Copied" xfId="479" xr:uid="{00000000-0005-0000-0000-000090050000}"/>
    <cellStyle name="Currency" xfId="2" builtinId="4"/>
    <cellStyle name="Currency 10" xfId="8" xr:uid="{00000000-0005-0000-0000-000092050000}"/>
    <cellStyle name="Currency 11" xfId="480" xr:uid="{00000000-0005-0000-0000-000093050000}"/>
    <cellStyle name="Currency 12" xfId="481" xr:uid="{00000000-0005-0000-0000-000094050000}"/>
    <cellStyle name="Currency 13" xfId="482" xr:uid="{00000000-0005-0000-0000-000095050000}"/>
    <cellStyle name="Currency 13 2" xfId="483" xr:uid="{00000000-0005-0000-0000-000096050000}"/>
    <cellStyle name="Currency 13 3" xfId="484" xr:uid="{00000000-0005-0000-0000-000097050000}"/>
    <cellStyle name="Currency 2" xfId="485" xr:uid="{00000000-0005-0000-0000-000098050000}"/>
    <cellStyle name="Currency 2 2" xfId="486" xr:uid="{00000000-0005-0000-0000-000099050000}"/>
    <cellStyle name="Currency 2 2 2" xfId="1830" xr:uid="{00000000-0005-0000-0000-00009A050000}"/>
    <cellStyle name="Currency 2 3" xfId="487" xr:uid="{00000000-0005-0000-0000-00009B050000}"/>
    <cellStyle name="Currency 2 4" xfId="488" xr:uid="{00000000-0005-0000-0000-00009C050000}"/>
    <cellStyle name="Currency 2 5" xfId="489" xr:uid="{00000000-0005-0000-0000-00009D050000}"/>
    <cellStyle name="Currency 3" xfId="490" xr:uid="{00000000-0005-0000-0000-00009E050000}"/>
    <cellStyle name="Currency 3 2" xfId="1831" xr:uid="{00000000-0005-0000-0000-00009F050000}"/>
    <cellStyle name="Currency 3 3" xfId="1832" xr:uid="{00000000-0005-0000-0000-0000A0050000}"/>
    <cellStyle name="Currency 3 4" xfId="1833" xr:uid="{00000000-0005-0000-0000-0000A1050000}"/>
    <cellStyle name="Currency 3 5" xfId="1834" xr:uid="{00000000-0005-0000-0000-0000A2050000}"/>
    <cellStyle name="Currency 3 6" xfId="1835" xr:uid="{00000000-0005-0000-0000-0000A3050000}"/>
    <cellStyle name="Currency 4" xfId="491" xr:uid="{00000000-0005-0000-0000-0000A4050000}"/>
    <cellStyle name="Currency 4 2" xfId="492" xr:uid="{00000000-0005-0000-0000-0000A5050000}"/>
    <cellStyle name="Currency 4 2 2" xfId="1836" xr:uid="{00000000-0005-0000-0000-0000A6050000}"/>
    <cellStyle name="Currency 4 3" xfId="1837" xr:uid="{00000000-0005-0000-0000-0000A7050000}"/>
    <cellStyle name="Currency 5" xfId="493" xr:uid="{00000000-0005-0000-0000-0000A8050000}"/>
    <cellStyle name="Currency 5 2" xfId="494" xr:uid="{00000000-0005-0000-0000-0000A9050000}"/>
    <cellStyle name="Currency 6" xfId="495" xr:uid="{00000000-0005-0000-0000-0000AA050000}"/>
    <cellStyle name="Currency 6 2" xfId="496" xr:uid="{00000000-0005-0000-0000-0000AB050000}"/>
    <cellStyle name="Currency 7" xfId="497" xr:uid="{00000000-0005-0000-0000-0000AC050000}"/>
    <cellStyle name="Currency 7 2" xfId="498" xr:uid="{00000000-0005-0000-0000-0000AD050000}"/>
    <cellStyle name="Currency 7 3" xfId="499" xr:uid="{00000000-0005-0000-0000-0000AE050000}"/>
    <cellStyle name="Currency 8" xfId="500" xr:uid="{00000000-0005-0000-0000-0000AF050000}"/>
    <cellStyle name="Currency 9" xfId="501" xr:uid="{00000000-0005-0000-0000-0000B0050000}"/>
    <cellStyle name="Currency0" xfId="502" xr:uid="{00000000-0005-0000-0000-0000B1050000}"/>
    <cellStyle name="Currency0 2" xfId="503" xr:uid="{00000000-0005-0000-0000-0000B2050000}"/>
    <cellStyle name="Date" xfId="504" xr:uid="{00000000-0005-0000-0000-0000B3050000}"/>
    <cellStyle name="Date 2" xfId="505" xr:uid="{00000000-0005-0000-0000-0000B4050000}"/>
    <cellStyle name="Entered" xfId="506" xr:uid="{00000000-0005-0000-0000-0000B5050000}"/>
    <cellStyle name="Explanatory Text 10" xfId="507" xr:uid="{00000000-0005-0000-0000-0000B6050000}"/>
    <cellStyle name="Explanatory Text 11" xfId="508" xr:uid="{00000000-0005-0000-0000-0000B7050000}"/>
    <cellStyle name="Explanatory Text 12" xfId="509" xr:uid="{00000000-0005-0000-0000-0000B8050000}"/>
    <cellStyle name="Explanatory Text 2" xfId="510" xr:uid="{00000000-0005-0000-0000-0000B9050000}"/>
    <cellStyle name="Explanatory Text 2 2" xfId="1838" xr:uid="{00000000-0005-0000-0000-0000BA050000}"/>
    <cellStyle name="Explanatory Text 2 3" xfId="1839" xr:uid="{00000000-0005-0000-0000-0000BB050000}"/>
    <cellStyle name="Explanatory Text 2 4" xfId="1840" xr:uid="{00000000-0005-0000-0000-0000BC050000}"/>
    <cellStyle name="Explanatory Text 2 5" xfId="1841" xr:uid="{00000000-0005-0000-0000-0000BD050000}"/>
    <cellStyle name="Explanatory Text 3" xfId="511" xr:uid="{00000000-0005-0000-0000-0000BE050000}"/>
    <cellStyle name="Explanatory Text 3 2" xfId="1842" xr:uid="{00000000-0005-0000-0000-0000BF050000}"/>
    <cellStyle name="Explanatory Text 3 3" xfId="1843" xr:uid="{00000000-0005-0000-0000-0000C0050000}"/>
    <cellStyle name="Explanatory Text 4" xfId="512" xr:uid="{00000000-0005-0000-0000-0000C1050000}"/>
    <cellStyle name="Explanatory Text 5" xfId="513" xr:uid="{00000000-0005-0000-0000-0000C2050000}"/>
    <cellStyle name="Explanatory Text 6" xfId="514" xr:uid="{00000000-0005-0000-0000-0000C3050000}"/>
    <cellStyle name="Explanatory Text 7" xfId="515" xr:uid="{00000000-0005-0000-0000-0000C4050000}"/>
    <cellStyle name="Explanatory Text 8" xfId="516" xr:uid="{00000000-0005-0000-0000-0000C5050000}"/>
    <cellStyle name="Explanatory Text 9" xfId="517" xr:uid="{00000000-0005-0000-0000-0000C6050000}"/>
    <cellStyle name="f" xfId="518" xr:uid="{00000000-0005-0000-0000-0000C7050000}"/>
    <cellStyle name="Fixed" xfId="519" xr:uid="{00000000-0005-0000-0000-0000C8050000}"/>
    <cellStyle name="Fixed 2" xfId="520" xr:uid="{00000000-0005-0000-0000-0000C9050000}"/>
    <cellStyle name="Good 10" xfId="521" xr:uid="{00000000-0005-0000-0000-0000CA050000}"/>
    <cellStyle name="Good 11" xfId="522" xr:uid="{00000000-0005-0000-0000-0000CB050000}"/>
    <cellStyle name="Good 12" xfId="523" xr:uid="{00000000-0005-0000-0000-0000CC050000}"/>
    <cellStyle name="Good 2" xfId="524" xr:uid="{00000000-0005-0000-0000-0000CD050000}"/>
    <cellStyle name="Good 2 2" xfId="1844" xr:uid="{00000000-0005-0000-0000-0000CE050000}"/>
    <cellStyle name="Good 2 3" xfId="1845" xr:uid="{00000000-0005-0000-0000-0000CF050000}"/>
    <cellStyle name="Good 2 4" xfId="1846" xr:uid="{00000000-0005-0000-0000-0000D0050000}"/>
    <cellStyle name="Good 2 5" xfId="1847" xr:uid="{00000000-0005-0000-0000-0000D1050000}"/>
    <cellStyle name="Good 2 6" xfId="1848" xr:uid="{00000000-0005-0000-0000-0000D2050000}"/>
    <cellStyle name="Good 3" xfId="525" xr:uid="{00000000-0005-0000-0000-0000D3050000}"/>
    <cellStyle name="Good 3 2" xfId="1849" xr:uid="{00000000-0005-0000-0000-0000D4050000}"/>
    <cellStyle name="Good 3 3" xfId="1850" xr:uid="{00000000-0005-0000-0000-0000D5050000}"/>
    <cellStyle name="Good 4" xfId="526" xr:uid="{00000000-0005-0000-0000-0000D6050000}"/>
    <cellStyle name="Good 5" xfId="527" xr:uid="{00000000-0005-0000-0000-0000D7050000}"/>
    <cellStyle name="Good 6" xfId="528" xr:uid="{00000000-0005-0000-0000-0000D8050000}"/>
    <cellStyle name="Good 7" xfId="529" xr:uid="{00000000-0005-0000-0000-0000D9050000}"/>
    <cellStyle name="Good 8" xfId="530" xr:uid="{00000000-0005-0000-0000-0000DA050000}"/>
    <cellStyle name="Good 9" xfId="531" xr:uid="{00000000-0005-0000-0000-0000DB050000}"/>
    <cellStyle name="Grey" xfId="532" xr:uid="{00000000-0005-0000-0000-0000DC050000}"/>
    <cellStyle name="HEADER" xfId="533" xr:uid="{00000000-0005-0000-0000-0000DD050000}"/>
    <cellStyle name="Header 10" xfId="534" xr:uid="{00000000-0005-0000-0000-0000DE050000}"/>
    <cellStyle name="Header1" xfId="535" xr:uid="{00000000-0005-0000-0000-0000DF050000}"/>
    <cellStyle name="Header12" xfId="536" xr:uid="{00000000-0005-0000-0000-0000E0050000}"/>
    <cellStyle name="Header14" xfId="537" xr:uid="{00000000-0005-0000-0000-0000E1050000}"/>
    <cellStyle name="Header18" xfId="538" xr:uid="{00000000-0005-0000-0000-0000E2050000}"/>
    <cellStyle name="Header2" xfId="539" xr:uid="{00000000-0005-0000-0000-0000E3050000}"/>
    <cellStyle name="Header2 2" xfId="1851" xr:uid="{00000000-0005-0000-0000-0000E4050000}"/>
    <cellStyle name="Header2 2 2" xfId="1852" xr:uid="{00000000-0005-0000-0000-0000E5050000}"/>
    <cellStyle name="Header2 2 2 2" xfId="1853" xr:uid="{00000000-0005-0000-0000-0000E6050000}"/>
    <cellStyle name="Header2 2 3" xfId="1854" xr:uid="{00000000-0005-0000-0000-0000E7050000}"/>
    <cellStyle name="Header2 2 3 2" xfId="1855" xr:uid="{00000000-0005-0000-0000-0000E8050000}"/>
    <cellStyle name="Header2 2 4" xfId="1856" xr:uid="{00000000-0005-0000-0000-0000E9050000}"/>
    <cellStyle name="Header2 2 4 2" xfId="1857" xr:uid="{00000000-0005-0000-0000-0000EA050000}"/>
    <cellStyle name="Header2 2 5" xfId="1858" xr:uid="{00000000-0005-0000-0000-0000EB050000}"/>
    <cellStyle name="Header2 2 5 2" xfId="1859" xr:uid="{00000000-0005-0000-0000-0000EC050000}"/>
    <cellStyle name="Header2 2 6" xfId="1860" xr:uid="{00000000-0005-0000-0000-0000ED050000}"/>
    <cellStyle name="Header2 2 6 2" xfId="1861" xr:uid="{00000000-0005-0000-0000-0000EE050000}"/>
    <cellStyle name="Header2 2 7" xfId="1862" xr:uid="{00000000-0005-0000-0000-0000EF050000}"/>
    <cellStyle name="Header2 2 7 2" xfId="1863" xr:uid="{00000000-0005-0000-0000-0000F0050000}"/>
    <cellStyle name="Header2 2 8" xfId="1864" xr:uid="{00000000-0005-0000-0000-0000F1050000}"/>
    <cellStyle name="Header2 2 8 2" xfId="1865" xr:uid="{00000000-0005-0000-0000-0000F2050000}"/>
    <cellStyle name="Header2 2 9" xfId="1866" xr:uid="{00000000-0005-0000-0000-0000F3050000}"/>
    <cellStyle name="Header2 3" xfId="1867" xr:uid="{00000000-0005-0000-0000-0000F4050000}"/>
    <cellStyle name="Header2 3 2" xfId="1868" xr:uid="{00000000-0005-0000-0000-0000F5050000}"/>
    <cellStyle name="Header2 3 2 2" xfId="1869" xr:uid="{00000000-0005-0000-0000-0000F6050000}"/>
    <cellStyle name="Header2 3 3" xfId="1870" xr:uid="{00000000-0005-0000-0000-0000F7050000}"/>
    <cellStyle name="Header2 3 3 2" xfId="1871" xr:uid="{00000000-0005-0000-0000-0000F8050000}"/>
    <cellStyle name="Header2 3 4" xfId="1872" xr:uid="{00000000-0005-0000-0000-0000F9050000}"/>
    <cellStyle name="Header2 3 4 2" xfId="1873" xr:uid="{00000000-0005-0000-0000-0000FA050000}"/>
    <cellStyle name="Header2 3 5" xfId="1874" xr:uid="{00000000-0005-0000-0000-0000FB050000}"/>
    <cellStyle name="Header2 3 5 2" xfId="1875" xr:uid="{00000000-0005-0000-0000-0000FC050000}"/>
    <cellStyle name="Header2 3 6" xfId="1876" xr:uid="{00000000-0005-0000-0000-0000FD050000}"/>
    <cellStyle name="Header2 3 6 2" xfId="1877" xr:uid="{00000000-0005-0000-0000-0000FE050000}"/>
    <cellStyle name="Header2 3 7" xfId="1878" xr:uid="{00000000-0005-0000-0000-0000FF050000}"/>
    <cellStyle name="Header2 3 7 2" xfId="1879" xr:uid="{00000000-0005-0000-0000-000000060000}"/>
    <cellStyle name="Header2 3 8" xfId="1880" xr:uid="{00000000-0005-0000-0000-000001060000}"/>
    <cellStyle name="Header2 3 8 2" xfId="1881" xr:uid="{00000000-0005-0000-0000-000002060000}"/>
    <cellStyle name="Header2 3 9" xfId="1882" xr:uid="{00000000-0005-0000-0000-000003060000}"/>
    <cellStyle name="Header2 4" xfId="1883" xr:uid="{00000000-0005-0000-0000-000004060000}"/>
    <cellStyle name="Header2 4 2" xfId="1884" xr:uid="{00000000-0005-0000-0000-000005060000}"/>
    <cellStyle name="Header2 4 2 2" xfId="1885" xr:uid="{00000000-0005-0000-0000-000006060000}"/>
    <cellStyle name="Header2 4 3" xfId="1886" xr:uid="{00000000-0005-0000-0000-000007060000}"/>
    <cellStyle name="Header2 4 3 2" xfId="1887" xr:uid="{00000000-0005-0000-0000-000008060000}"/>
    <cellStyle name="Header2 4 4" xfId="1888" xr:uid="{00000000-0005-0000-0000-000009060000}"/>
    <cellStyle name="Header2 4 4 2" xfId="1889" xr:uid="{00000000-0005-0000-0000-00000A060000}"/>
    <cellStyle name="Header2 4 5" xfId="1890" xr:uid="{00000000-0005-0000-0000-00000B060000}"/>
    <cellStyle name="Header2 4 5 2" xfId="1891" xr:uid="{00000000-0005-0000-0000-00000C060000}"/>
    <cellStyle name="Header2 4 6" xfId="1892" xr:uid="{00000000-0005-0000-0000-00000D060000}"/>
    <cellStyle name="Header2 4 6 2" xfId="1893" xr:uid="{00000000-0005-0000-0000-00000E060000}"/>
    <cellStyle name="Header2 4 7" xfId="1894" xr:uid="{00000000-0005-0000-0000-00000F060000}"/>
    <cellStyle name="Header2 4 7 2" xfId="1895" xr:uid="{00000000-0005-0000-0000-000010060000}"/>
    <cellStyle name="Header2 4 8" xfId="1896" xr:uid="{00000000-0005-0000-0000-000011060000}"/>
    <cellStyle name="Header2 4 8 2" xfId="1897" xr:uid="{00000000-0005-0000-0000-000012060000}"/>
    <cellStyle name="Header2 4 9" xfId="1898" xr:uid="{00000000-0005-0000-0000-000013060000}"/>
    <cellStyle name="Header2 5" xfId="1899" xr:uid="{00000000-0005-0000-0000-000014060000}"/>
    <cellStyle name="Header2 5 2" xfId="1900" xr:uid="{00000000-0005-0000-0000-000015060000}"/>
    <cellStyle name="Header2 5 2 2" xfId="1901" xr:uid="{00000000-0005-0000-0000-000016060000}"/>
    <cellStyle name="Header2 5 3" xfId="1902" xr:uid="{00000000-0005-0000-0000-000017060000}"/>
    <cellStyle name="Header2 5 3 2" xfId="1903" xr:uid="{00000000-0005-0000-0000-000018060000}"/>
    <cellStyle name="Header2 5 4" xfId="1904" xr:uid="{00000000-0005-0000-0000-000019060000}"/>
    <cellStyle name="Header2 5 4 2" xfId="1905" xr:uid="{00000000-0005-0000-0000-00001A060000}"/>
    <cellStyle name="Header2 5 5" xfId="1906" xr:uid="{00000000-0005-0000-0000-00001B060000}"/>
    <cellStyle name="Header2 5 5 2" xfId="1907" xr:uid="{00000000-0005-0000-0000-00001C060000}"/>
    <cellStyle name="Header2 5 6" xfId="1908" xr:uid="{00000000-0005-0000-0000-00001D060000}"/>
    <cellStyle name="Header2 5 6 2" xfId="1909" xr:uid="{00000000-0005-0000-0000-00001E060000}"/>
    <cellStyle name="Header2 5 7" xfId="1910" xr:uid="{00000000-0005-0000-0000-00001F060000}"/>
    <cellStyle name="Header2 5 7 2" xfId="1911" xr:uid="{00000000-0005-0000-0000-000020060000}"/>
    <cellStyle name="Header2 5 8" xfId="1912" xr:uid="{00000000-0005-0000-0000-000021060000}"/>
    <cellStyle name="Header2 6" xfId="1913" xr:uid="{00000000-0005-0000-0000-000022060000}"/>
    <cellStyle name="Header2 6 2" xfId="1914" xr:uid="{00000000-0005-0000-0000-000023060000}"/>
    <cellStyle name="Heading 1 10" xfId="540" xr:uid="{00000000-0005-0000-0000-000024060000}"/>
    <cellStyle name="Heading 1 11" xfId="541" xr:uid="{00000000-0005-0000-0000-000025060000}"/>
    <cellStyle name="Heading 1 12" xfId="542" xr:uid="{00000000-0005-0000-0000-000026060000}"/>
    <cellStyle name="Heading 1 2" xfId="543" xr:uid="{00000000-0005-0000-0000-000027060000}"/>
    <cellStyle name="Heading 1 2 2" xfId="1915" xr:uid="{00000000-0005-0000-0000-000028060000}"/>
    <cellStyle name="Heading 1 2 3" xfId="1916" xr:uid="{00000000-0005-0000-0000-000029060000}"/>
    <cellStyle name="Heading 1 2 4" xfId="1917" xr:uid="{00000000-0005-0000-0000-00002A060000}"/>
    <cellStyle name="Heading 1 2 5" xfId="1918" xr:uid="{00000000-0005-0000-0000-00002B060000}"/>
    <cellStyle name="Heading 1 2 6" xfId="1919" xr:uid="{00000000-0005-0000-0000-00002C060000}"/>
    <cellStyle name="Heading 1 3" xfId="544" xr:uid="{00000000-0005-0000-0000-00002D060000}"/>
    <cellStyle name="Heading 1 3 2" xfId="1920" xr:uid="{00000000-0005-0000-0000-00002E060000}"/>
    <cellStyle name="Heading 1 3 3" xfId="1921" xr:uid="{00000000-0005-0000-0000-00002F060000}"/>
    <cellStyle name="Heading 1 4" xfId="545" xr:uid="{00000000-0005-0000-0000-000030060000}"/>
    <cellStyle name="Heading 1 5" xfId="546" xr:uid="{00000000-0005-0000-0000-000031060000}"/>
    <cellStyle name="Heading 1 6" xfId="547" xr:uid="{00000000-0005-0000-0000-000032060000}"/>
    <cellStyle name="Heading 1 7" xfId="548" xr:uid="{00000000-0005-0000-0000-000033060000}"/>
    <cellStyle name="Heading 1 8" xfId="549" xr:uid="{00000000-0005-0000-0000-000034060000}"/>
    <cellStyle name="Heading 1 9" xfId="550" xr:uid="{00000000-0005-0000-0000-000035060000}"/>
    <cellStyle name="Heading 2 10" xfId="551" xr:uid="{00000000-0005-0000-0000-000036060000}"/>
    <cellStyle name="Heading 2 11" xfId="552" xr:uid="{00000000-0005-0000-0000-000037060000}"/>
    <cellStyle name="Heading 2 12" xfId="553" xr:uid="{00000000-0005-0000-0000-000038060000}"/>
    <cellStyle name="Heading 2 2" xfId="554" xr:uid="{00000000-0005-0000-0000-000039060000}"/>
    <cellStyle name="Heading 2 2 2" xfId="1922" xr:uid="{00000000-0005-0000-0000-00003A060000}"/>
    <cellStyle name="Heading 2 2 3" xfId="1923" xr:uid="{00000000-0005-0000-0000-00003B060000}"/>
    <cellStyle name="Heading 2 2 4" xfId="1924" xr:uid="{00000000-0005-0000-0000-00003C060000}"/>
    <cellStyle name="Heading 2 2 5" xfId="1925" xr:uid="{00000000-0005-0000-0000-00003D060000}"/>
    <cellStyle name="Heading 2 2 6" xfId="1926" xr:uid="{00000000-0005-0000-0000-00003E060000}"/>
    <cellStyle name="Heading 2 3" xfId="555" xr:uid="{00000000-0005-0000-0000-00003F060000}"/>
    <cellStyle name="Heading 2 3 2" xfId="1927" xr:uid="{00000000-0005-0000-0000-000040060000}"/>
    <cellStyle name="Heading 2 3 3" xfId="1928" xr:uid="{00000000-0005-0000-0000-000041060000}"/>
    <cellStyle name="Heading 2 4" xfId="556" xr:uid="{00000000-0005-0000-0000-000042060000}"/>
    <cellStyle name="Heading 2 5" xfId="557" xr:uid="{00000000-0005-0000-0000-000043060000}"/>
    <cellStyle name="Heading 2 6" xfId="558" xr:uid="{00000000-0005-0000-0000-000044060000}"/>
    <cellStyle name="Heading 2 7" xfId="559" xr:uid="{00000000-0005-0000-0000-000045060000}"/>
    <cellStyle name="Heading 2 8" xfId="560" xr:uid="{00000000-0005-0000-0000-000046060000}"/>
    <cellStyle name="Heading 2 9" xfId="561" xr:uid="{00000000-0005-0000-0000-000047060000}"/>
    <cellStyle name="Heading 3 10" xfId="562" xr:uid="{00000000-0005-0000-0000-000048060000}"/>
    <cellStyle name="Heading 3 11" xfId="563" xr:uid="{00000000-0005-0000-0000-000049060000}"/>
    <cellStyle name="Heading 3 12" xfId="564" xr:uid="{00000000-0005-0000-0000-00004A060000}"/>
    <cellStyle name="Heading 3 2" xfId="565" xr:uid="{00000000-0005-0000-0000-00004B060000}"/>
    <cellStyle name="Heading 3 2 2" xfId="1929" xr:uid="{00000000-0005-0000-0000-00004C060000}"/>
    <cellStyle name="Heading 3 2 3" xfId="1930" xr:uid="{00000000-0005-0000-0000-00004D060000}"/>
    <cellStyle name="Heading 3 2 4" xfId="1931" xr:uid="{00000000-0005-0000-0000-00004E060000}"/>
    <cellStyle name="Heading 3 2 5" xfId="1932" xr:uid="{00000000-0005-0000-0000-00004F060000}"/>
    <cellStyle name="Heading 3 2 6" xfId="1933" xr:uid="{00000000-0005-0000-0000-000050060000}"/>
    <cellStyle name="Heading 3 3" xfId="566" xr:uid="{00000000-0005-0000-0000-000051060000}"/>
    <cellStyle name="Heading 3 3 2" xfId="1934" xr:uid="{00000000-0005-0000-0000-000052060000}"/>
    <cellStyle name="Heading 3 3 3" xfId="1935" xr:uid="{00000000-0005-0000-0000-000053060000}"/>
    <cellStyle name="Heading 3 4" xfId="567" xr:uid="{00000000-0005-0000-0000-000054060000}"/>
    <cellStyle name="Heading 3 5" xfId="568" xr:uid="{00000000-0005-0000-0000-000055060000}"/>
    <cellStyle name="Heading 3 6" xfId="569" xr:uid="{00000000-0005-0000-0000-000056060000}"/>
    <cellStyle name="Heading 3 7" xfId="570" xr:uid="{00000000-0005-0000-0000-000057060000}"/>
    <cellStyle name="Heading 3 8" xfId="571" xr:uid="{00000000-0005-0000-0000-000058060000}"/>
    <cellStyle name="Heading 3 9" xfId="572" xr:uid="{00000000-0005-0000-0000-000059060000}"/>
    <cellStyle name="Heading 4 10" xfId="573" xr:uid="{00000000-0005-0000-0000-00005A060000}"/>
    <cellStyle name="Heading 4 11" xfId="574" xr:uid="{00000000-0005-0000-0000-00005B060000}"/>
    <cellStyle name="Heading 4 12" xfId="575" xr:uid="{00000000-0005-0000-0000-00005C060000}"/>
    <cellStyle name="Heading 4 2" xfId="576" xr:uid="{00000000-0005-0000-0000-00005D060000}"/>
    <cellStyle name="Heading 4 2 2" xfId="1936" xr:uid="{00000000-0005-0000-0000-00005E060000}"/>
    <cellStyle name="Heading 4 2 3" xfId="1937" xr:uid="{00000000-0005-0000-0000-00005F060000}"/>
    <cellStyle name="Heading 4 2 4" xfId="1938" xr:uid="{00000000-0005-0000-0000-000060060000}"/>
    <cellStyle name="Heading 4 2 5" xfId="1939" xr:uid="{00000000-0005-0000-0000-000061060000}"/>
    <cellStyle name="Heading 4 2 6" xfId="1940" xr:uid="{00000000-0005-0000-0000-000062060000}"/>
    <cellStyle name="Heading 4 3" xfId="577" xr:uid="{00000000-0005-0000-0000-000063060000}"/>
    <cellStyle name="Heading 4 3 2" xfId="1941" xr:uid="{00000000-0005-0000-0000-000064060000}"/>
    <cellStyle name="Heading 4 3 3" xfId="1942" xr:uid="{00000000-0005-0000-0000-000065060000}"/>
    <cellStyle name="Heading 4 4" xfId="578" xr:uid="{00000000-0005-0000-0000-000066060000}"/>
    <cellStyle name="Heading 4 5" xfId="579" xr:uid="{00000000-0005-0000-0000-000067060000}"/>
    <cellStyle name="Heading 4 6" xfId="580" xr:uid="{00000000-0005-0000-0000-000068060000}"/>
    <cellStyle name="Heading 4 7" xfId="581" xr:uid="{00000000-0005-0000-0000-000069060000}"/>
    <cellStyle name="Heading 4 8" xfId="582" xr:uid="{00000000-0005-0000-0000-00006A060000}"/>
    <cellStyle name="Heading 4 9" xfId="583" xr:uid="{00000000-0005-0000-0000-00006B060000}"/>
    <cellStyle name="Heading1" xfId="584" xr:uid="{00000000-0005-0000-0000-00006C060000}"/>
    <cellStyle name="Heading1 2" xfId="585" xr:uid="{00000000-0005-0000-0000-00006D060000}"/>
    <cellStyle name="Heading2" xfId="586" xr:uid="{00000000-0005-0000-0000-00006E060000}"/>
    <cellStyle name="Heading2 2" xfId="587" xr:uid="{00000000-0005-0000-0000-00006F060000}"/>
    <cellStyle name="HIGHLIGHT" xfId="588" xr:uid="{00000000-0005-0000-0000-000070060000}"/>
    <cellStyle name="Hyperlink 2" xfId="1943" xr:uid="{00000000-0005-0000-0000-000071060000}"/>
    <cellStyle name="Hyperlink 2 2" xfId="1944" xr:uid="{00000000-0005-0000-0000-000072060000}"/>
    <cellStyle name="Hyperlink 2 3" xfId="1945" xr:uid="{00000000-0005-0000-0000-000073060000}"/>
    <cellStyle name="Hyperlink 2 4" xfId="1946" xr:uid="{00000000-0005-0000-0000-000074060000}"/>
    <cellStyle name="Hyperlink 2 5" xfId="1947" xr:uid="{00000000-0005-0000-0000-000075060000}"/>
    <cellStyle name="Input [yellow]" xfId="589" xr:uid="{00000000-0005-0000-0000-000076060000}"/>
    <cellStyle name="Input 10" xfId="590" xr:uid="{00000000-0005-0000-0000-000077060000}"/>
    <cellStyle name="Input 11" xfId="591" xr:uid="{00000000-0005-0000-0000-000078060000}"/>
    <cellStyle name="Input 12" xfId="592" xr:uid="{00000000-0005-0000-0000-000079060000}"/>
    <cellStyle name="Input 13" xfId="593" xr:uid="{00000000-0005-0000-0000-00007A060000}"/>
    <cellStyle name="Input 14" xfId="594" xr:uid="{00000000-0005-0000-0000-00007B060000}"/>
    <cellStyle name="Input 2" xfId="595" xr:uid="{00000000-0005-0000-0000-00007C060000}"/>
    <cellStyle name="Input 2 2" xfId="1948" xr:uid="{00000000-0005-0000-0000-00007D060000}"/>
    <cellStyle name="Input 2 2 2" xfId="1949" xr:uid="{00000000-0005-0000-0000-00007E060000}"/>
    <cellStyle name="Input 2 2 2 2" xfId="1950" xr:uid="{00000000-0005-0000-0000-00007F060000}"/>
    <cellStyle name="Input 2 2 2 2 2" xfId="1951" xr:uid="{00000000-0005-0000-0000-000080060000}"/>
    <cellStyle name="Input 2 2 2 3" xfId="1952" xr:uid="{00000000-0005-0000-0000-000081060000}"/>
    <cellStyle name="Input 2 2 2 3 2" xfId="1953" xr:uid="{00000000-0005-0000-0000-000082060000}"/>
    <cellStyle name="Input 2 2 2 4" xfId="1954" xr:uid="{00000000-0005-0000-0000-000083060000}"/>
    <cellStyle name="Input 2 2 2 4 2" xfId="1955" xr:uid="{00000000-0005-0000-0000-000084060000}"/>
    <cellStyle name="Input 2 2 2 5" xfId="1956" xr:uid="{00000000-0005-0000-0000-000085060000}"/>
    <cellStyle name="Input 2 2 2 5 2" xfId="1957" xr:uid="{00000000-0005-0000-0000-000086060000}"/>
    <cellStyle name="Input 2 2 2 6" xfId="1958" xr:uid="{00000000-0005-0000-0000-000087060000}"/>
    <cellStyle name="Input 2 2 2 6 2" xfId="1959" xr:uid="{00000000-0005-0000-0000-000088060000}"/>
    <cellStyle name="Input 2 2 2 7" xfId="1960" xr:uid="{00000000-0005-0000-0000-000089060000}"/>
    <cellStyle name="Input 2 2 2 7 2" xfId="1961" xr:uid="{00000000-0005-0000-0000-00008A060000}"/>
    <cellStyle name="Input 2 2 2 8" xfId="1962" xr:uid="{00000000-0005-0000-0000-00008B060000}"/>
    <cellStyle name="Input 2 2 2 8 2" xfId="1963" xr:uid="{00000000-0005-0000-0000-00008C060000}"/>
    <cellStyle name="Input 2 2 2 9" xfId="1964" xr:uid="{00000000-0005-0000-0000-00008D060000}"/>
    <cellStyle name="Input 2 2 3" xfId="1965" xr:uid="{00000000-0005-0000-0000-00008E060000}"/>
    <cellStyle name="Input 2 2 3 2" xfId="1966" xr:uid="{00000000-0005-0000-0000-00008F060000}"/>
    <cellStyle name="Input 2 2 3 2 2" xfId="1967" xr:uid="{00000000-0005-0000-0000-000090060000}"/>
    <cellStyle name="Input 2 2 3 3" xfId="1968" xr:uid="{00000000-0005-0000-0000-000091060000}"/>
    <cellStyle name="Input 2 2 3 3 2" xfId="1969" xr:uid="{00000000-0005-0000-0000-000092060000}"/>
    <cellStyle name="Input 2 2 3 4" xfId="1970" xr:uid="{00000000-0005-0000-0000-000093060000}"/>
    <cellStyle name="Input 2 2 3 4 2" xfId="1971" xr:uid="{00000000-0005-0000-0000-000094060000}"/>
    <cellStyle name="Input 2 2 3 5" xfId="1972" xr:uid="{00000000-0005-0000-0000-000095060000}"/>
    <cellStyle name="Input 2 2 3 5 2" xfId="1973" xr:uid="{00000000-0005-0000-0000-000096060000}"/>
    <cellStyle name="Input 2 2 3 6" xfId="1974" xr:uid="{00000000-0005-0000-0000-000097060000}"/>
    <cellStyle name="Input 2 2 3 6 2" xfId="1975" xr:uid="{00000000-0005-0000-0000-000098060000}"/>
    <cellStyle name="Input 2 2 3 7" xfId="1976" xr:uid="{00000000-0005-0000-0000-000099060000}"/>
    <cellStyle name="Input 2 2 3 7 2" xfId="1977" xr:uid="{00000000-0005-0000-0000-00009A060000}"/>
    <cellStyle name="Input 2 2 3 8" xfId="1978" xr:uid="{00000000-0005-0000-0000-00009B060000}"/>
    <cellStyle name="Input 2 2 3 8 2" xfId="1979" xr:uid="{00000000-0005-0000-0000-00009C060000}"/>
    <cellStyle name="Input 2 2 3 9" xfId="1980" xr:uid="{00000000-0005-0000-0000-00009D060000}"/>
    <cellStyle name="Input 2 2 4" xfId="1981" xr:uid="{00000000-0005-0000-0000-00009E060000}"/>
    <cellStyle name="Input 2 2 4 2" xfId="1982" xr:uid="{00000000-0005-0000-0000-00009F060000}"/>
    <cellStyle name="Input 2 2 4 2 2" xfId="1983" xr:uid="{00000000-0005-0000-0000-0000A0060000}"/>
    <cellStyle name="Input 2 2 4 3" xfId="1984" xr:uid="{00000000-0005-0000-0000-0000A1060000}"/>
    <cellStyle name="Input 2 2 4 3 2" xfId="1985" xr:uid="{00000000-0005-0000-0000-0000A2060000}"/>
    <cellStyle name="Input 2 2 4 4" xfId="1986" xr:uid="{00000000-0005-0000-0000-0000A3060000}"/>
    <cellStyle name="Input 2 2 4 4 2" xfId="1987" xr:uid="{00000000-0005-0000-0000-0000A4060000}"/>
    <cellStyle name="Input 2 2 4 5" xfId="1988" xr:uid="{00000000-0005-0000-0000-0000A5060000}"/>
    <cellStyle name="Input 2 2 4 5 2" xfId="1989" xr:uid="{00000000-0005-0000-0000-0000A6060000}"/>
    <cellStyle name="Input 2 2 4 6" xfId="1990" xr:uid="{00000000-0005-0000-0000-0000A7060000}"/>
    <cellStyle name="Input 2 2 4 6 2" xfId="1991" xr:uid="{00000000-0005-0000-0000-0000A8060000}"/>
    <cellStyle name="Input 2 2 4 7" xfId="1992" xr:uid="{00000000-0005-0000-0000-0000A9060000}"/>
    <cellStyle name="Input 2 2 4 7 2" xfId="1993" xr:uid="{00000000-0005-0000-0000-0000AA060000}"/>
    <cellStyle name="Input 2 2 4 8" xfId="1994" xr:uid="{00000000-0005-0000-0000-0000AB060000}"/>
    <cellStyle name="Input 2 2 4 8 2" xfId="1995" xr:uid="{00000000-0005-0000-0000-0000AC060000}"/>
    <cellStyle name="Input 2 2 4 9" xfId="1996" xr:uid="{00000000-0005-0000-0000-0000AD060000}"/>
    <cellStyle name="Input 2 2 5" xfId="1997" xr:uid="{00000000-0005-0000-0000-0000AE060000}"/>
    <cellStyle name="Input 2 2 5 2" xfId="1998" xr:uid="{00000000-0005-0000-0000-0000AF060000}"/>
    <cellStyle name="Input 2 2 5 2 2" xfId="1999" xr:uid="{00000000-0005-0000-0000-0000B0060000}"/>
    <cellStyle name="Input 2 2 5 3" xfId="2000" xr:uid="{00000000-0005-0000-0000-0000B1060000}"/>
    <cellStyle name="Input 2 2 5 3 2" xfId="2001" xr:uid="{00000000-0005-0000-0000-0000B2060000}"/>
    <cellStyle name="Input 2 2 5 4" xfId="2002" xr:uid="{00000000-0005-0000-0000-0000B3060000}"/>
    <cellStyle name="Input 2 2 5 4 2" xfId="2003" xr:uid="{00000000-0005-0000-0000-0000B4060000}"/>
    <cellStyle name="Input 2 2 5 5" xfId="2004" xr:uid="{00000000-0005-0000-0000-0000B5060000}"/>
    <cellStyle name="Input 2 2 5 5 2" xfId="2005" xr:uid="{00000000-0005-0000-0000-0000B6060000}"/>
    <cellStyle name="Input 2 2 5 6" xfId="2006" xr:uid="{00000000-0005-0000-0000-0000B7060000}"/>
    <cellStyle name="Input 2 2 5 6 2" xfId="2007" xr:uid="{00000000-0005-0000-0000-0000B8060000}"/>
    <cellStyle name="Input 2 2 5 7" xfId="2008" xr:uid="{00000000-0005-0000-0000-0000B9060000}"/>
    <cellStyle name="Input 2 2 5 7 2" xfId="2009" xr:uid="{00000000-0005-0000-0000-0000BA060000}"/>
    <cellStyle name="Input 2 2 5 8" xfId="2010" xr:uid="{00000000-0005-0000-0000-0000BB060000}"/>
    <cellStyle name="Input 2 2 6" xfId="2011" xr:uid="{00000000-0005-0000-0000-0000BC060000}"/>
    <cellStyle name="Input 2 2 6 2" xfId="2012" xr:uid="{00000000-0005-0000-0000-0000BD060000}"/>
    <cellStyle name="Input 2 3" xfId="2013" xr:uid="{00000000-0005-0000-0000-0000BE060000}"/>
    <cellStyle name="Input 2 3 2" xfId="2014" xr:uid="{00000000-0005-0000-0000-0000BF060000}"/>
    <cellStyle name="Input 2 3 2 2" xfId="2015" xr:uid="{00000000-0005-0000-0000-0000C0060000}"/>
    <cellStyle name="Input 2 3 2 2 2" xfId="2016" xr:uid="{00000000-0005-0000-0000-0000C1060000}"/>
    <cellStyle name="Input 2 3 2 3" xfId="2017" xr:uid="{00000000-0005-0000-0000-0000C2060000}"/>
    <cellStyle name="Input 2 3 2 3 2" xfId="2018" xr:uid="{00000000-0005-0000-0000-0000C3060000}"/>
    <cellStyle name="Input 2 3 2 4" xfId="2019" xr:uid="{00000000-0005-0000-0000-0000C4060000}"/>
    <cellStyle name="Input 2 3 2 4 2" xfId="2020" xr:uid="{00000000-0005-0000-0000-0000C5060000}"/>
    <cellStyle name="Input 2 3 2 5" xfId="2021" xr:uid="{00000000-0005-0000-0000-0000C6060000}"/>
    <cellStyle name="Input 2 3 2 5 2" xfId="2022" xr:uid="{00000000-0005-0000-0000-0000C7060000}"/>
    <cellStyle name="Input 2 3 2 6" xfId="2023" xr:uid="{00000000-0005-0000-0000-0000C8060000}"/>
    <cellStyle name="Input 2 3 2 6 2" xfId="2024" xr:uid="{00000000-0005-0000-0000-0000C9060000}"/>
    <cellStyle name="Input 2 3 2 7" xfId="2025" xr:uid="{00000000-0005-0000-0000-0000CA060000}"/>
    <cellStyle name="Input 2 3 2 7 2" xfId="2026" xr:uid="{00000000-0005-0000-0000-0000CB060000}"/>
    <cellStyle name="Input 2 3 2 8" xfId="2027" xr:uid="{00000000-0005-0000-0000-0000CC060000}"/>
    <cellStyle name="Input 2 3 2 8 2" xfId="2028" xr:uid="{00000000-0005-0000-0000-0000CD060000}"/>
    <cellStyle name="Input 2 3 2 9" xfId="2029" xr:uid="{00000000-0005-0000-0000-0000CE060000}"/>
    <cellStyle name="Input 2 3 3" xfId="2030" xr:uid="{00000000-0005-0000-0000-0000CF060000}"/>
    <cellStyle name="Input 2 3 3 2" xfId="2031" xr:uid="{00000000-0005-0000-0000-0000D0060000}"/>
    <cellStyle name="Input 2 3 3 2 2" xfId="2032" xr:uid="{00000000-0005-0000-0000-0000D1060000}"/>
    <cellStyle name="Input 2 3 3 3" xfId="2033" xr:uid="{00000000-0005-0000-0000-0000D2060000}"/>
    <cellStyle name="Input 2 3 3 3 2" xfId="2034" xr:uid="{00000000-0005-0000-0000-0000D3060000}"/>
    <cellStyle name="Input 2 3 3 4" xfId="2035" xr:uid="{00000000-0005-0000-0000-0000D4060000}"/>
    <cellStyle name="Input 2 3 3 4 2" xfId="2036" xr:uid="{00000000-0005-0000-0000-0000D5060000}"/>
    <cellStyle name="Input 2 3 3 5" xfId="2037" xr:uid="{00000000-0005-0000-0000-0000D6060000}"/>
    <cellStyle name="Input 2 3 3 5 2" xfId="2038" xr:uid="{00000000-0005-0000-0000-0000D7060000}"/>
    <cellStyle name="Input 2 3 3 6" xfId="2039" xr:uid="{00000000-0005-0000-0000-0000D8060000}"/>
    <cellStyle name="Input 2 3 3 6 2" xfId="2040" xr:uid="{00000000-0005-0000-0000-0000D9060000}"/>
    <cellStyle name="Input 2 3 3 7" xfId="2041" xr:uid="{00000000-0005-0000-0000-0000DA060000}"/>
    <cellStyle name="Input 2 3 3 7 2" xfId="2042" xr:uid="{00000000-0005-0000-0000-0000DB060000}"/>
    <cellStyle name="Input 2 3 3 8" xfId="2043" xr:uid="{00000000-0005-0000-0000-0000DC060000}"/>
    <cellStyle name="Input 2 3 3 8 2" xfId="2044" xr:uid="{00000000-0005-0000-0000-0000DD060000}"/>
    <cellStyle name="Input 2 3 3 9" xfId="2045" xr:uid="{00000000-0005-0000-0000-0000DE060000}"/>
    <cellStyle name="Input 2 3 4" xfId="2046" xr:uid="{00000000-0005-0000-0000-0000DF060000}"/>
    <cellStyle name="Input 2 3 4 2" xfId="2047" xr:uid="{00000000-0005-0000-0000-0000E0060000}"/>
    <cellStyle name="Input 2 3 4 2 2" xfId="2048" xr:uid="{00000000-0005-0000-0000-0000E1060000}"/>
    <cellStyle name="Input 2 3 4 3" xfId="2049" xr:uid="{00000000-0005-0000-0000-0000E2060000}"/>
    <cellStyle name="Input 2 3 4 3 2" xfId="2050" xr:uid="{00000000-0005-0000-0000-0000E3060000}"/>
    <cellStyle name="Input 2 3 4 4" xfId="2051" xr:uid="{00000000-0005-0000-0000-0000E4060000}"/>
    <cellStyle name="Input 2 3 4 4 2" xfId="2052" xr:uid="{00000000-0005-0000-0000-0000E5060000}"/>
    <cellStyle name="Input 2 3 4 5" xfId="2053" xr:uid="{00000000-0005-0000-0000-0000E6060000}"/>
    <cellStyle name="Input 2 3 4 5 2" xfId="2054" xr:uid="{00000000-0005-0000-0000-0000E7060000}"/>
    <cellStyle name="Input 2 3 4 6" xfId="2055" xr:uid="{00000000-0005-0000-0000-0000E8060000}"/>
    <cellStyle name="Input 2 3 4 6 2" xfId="2056" xr:uid="{00000000-0005-0000-0000-0000E9060000}"/>
    <cellStyle name="Input 2 3 4 7" xfId="2057" xr:uid="{00000000-0005-0000-0000-0000EA060000}"/>
    <cellStyle name="Input 2 3 4 7 2" xfId="2058" xr:uid="{00000000-0005-0000-0000-0000EB060000}"/>
    <cellStyle name="Input 2 3 4 8" xfId="2059" xr:uid="{00000000-0005-0000-0000-0000EC060000}"/>
    <cellStyle name="Input 2 3 4 8 2" xfId="2060" xr:uid="{00000000-0005-0000-0000-0000ED060000}"/>
    <cellStyle name="Input 2 3 4 9" xfId="2061" xr:uid="{00000000-0005-0000-0000-0000EE060000}"/>
    <cellStyle name="Input 2 3 5" xfId="2062" xr:uid="{00000000-0005-0000-0000-0000EF060000}"/>
    <cellStyle name="Input 2 3 5 2" xfId="2063" xr:uid="{00000000-0005-0000-0000-0000F0060000}"/>
    <cellStyle name="Input 2 3 5 2 2" xfId="2064" xr:uid="{00000000-0005-0000-0000-0000F1060000}"/>
    <cellStyle name="Input 2 3 5 3" xfId="2065" xr:uid="{00000000-0005-0000-0000-0000F2060000}"/>
    <cellStyle name="Input 2 3 5 3 2" xfId="2066" xr:uid="{00000000-0005-0000-0000-0000F3060000}"/>
    <cellStyle name="Input 2 3 5 4" xfId="2067" xr:uid="{00000000-0005-0000-0000-0000F4060000}"/>
    <cellStyle name="Input 2 3 5 4 2" xfId="2068" xr:uid="{00000000-0005-0000-0000-0000F5060000}"/>
    <cellStyle name="Input 2 3 5 5" xfId="2069" xr:uid="{00000000-0005-0000-0000-0000F6060000}"/>
    <cellStyle name="Input 2 3 5 5 2" xfId="2070" xr:uid="{00000000-0005-0000-0000-0000F7060000}"/>
    <cellStyle name="Input 2 3 5 6" xfId="2071" xr:uid="{00000000-0005-0000-0000-0000F8060000}"/>
    <cellStyle name="Input 2 3 5 6 2" xfId="2072" xr:uid="{00000000-0005-0000-0000-0000F9060000}"/>
    <cellStyle name="Input 2 3 5 7" xfId="2073" xr:uid="{00000000-0005-0000-0000-0000FA060000}"/>
    <cellStyle name="Input 2 3 5 7 2" xfId="2074" xr:uid="{00000000-0005-0000-0000-0000FB060000}"/>
    <cellStyle name="Input 2 3 5 8" xfId="2075" xr:uid="{00000000-0005-0000-0000-0000FC060000}"/>
    <cellStyle name="Input 2 3 6" xfId="2076" xr:uid="{00000000-0005-0000-0000-0000FD060000}"/>
    <cellStyle name="Input 2 3 6 2" xfId="2077" xr:uid="{00000000-0005-0000-0000-0000FE060000}"/>
    <cellStyle name="Input 2 4" xfId="2078" xr:uid="{00000000-0005-0000-0000-0000FF060000}"/>
    <cellStyle name="Input 2 5" xfId="2079" xr:uid="{00000000-0005-0000-0000-000000070000}"/>
    <cellStyle name="Input 2 6" xfId="2080" xr:uid="{00000000-0005-0000-0000-000001070000}"/>
    <cellStyle name="Input 3" xfId="596" xr:uid="{00000000-0005-0000-0000-000002070000}"/>
    <cellStyle name="Input 3 2" xfId="2081" xr:uid="{00000000-0005-0000-0000-000003070000}"/>
    <cellStyle name="Input 3 3" xfId="2082" xr:uid="{00000000-0005-0000-0000-000004070000}"/>
    <cellStyle name="Input 4" xfId="597" xr:uid="{00000000-0005-0000-0000-000005070000}"/>
    <cellStyle name="Input 5" xfId="598" xr:uid="{00000000-0005-0000-0000-000006070000}"/>
    <cellStyle name="Input 6" xfId="599" xr:uid="{00000000-0005-0000-0000-000007070000}"/>
    <cellStyle name="Input 7" xfId="600" xr:uid="{00000000-0005-0000-0000-000008070000}"/>
    <cellStyle name="Input 8" xfId="601" xr:uid="{00000000-0005-0000-0000-000009070000}"/>
    <cellStyle name="Input 9" xfId="602" xr:uid="{00000000-0005-0000-0000-00000A070000}"/>
    <cellStyle name="Inputted" xfId="603" xr:uid="{00000000-0005-0000-0000-00000B070000}"/>
    <cellStyle name="Labels" xfId="604" xr:uid="{00000000-0005-0000-0000-00000C070000}"/>
    <cellStyle name="Lines" xfId="605" xr:uid="{00000000-0005-0000-0000-00000D070000}"/>
    <cellStyle name="Linked" xfId="606" xr:uid="{00000000-0005-0000-0000-00000E070000}"/>
    <cellStyle name="Linked Cell 10" xfId="607" xr:uid="{00000000-0005-0000-0000-00000F070000}"/>
    <cellStyle name="Linked Cell 11" xfId="608" xr:uid="{00000000-0005-0000-0000-000010070000}"/>
    <cellStyle name="Linked Cell 12" xfId="609" xr:uid="{00000000-0005-0000-0000-000011070000}"/>
    <cellStyle name="Linked Cell 2" xfId="610" xr:uid="{00000000-0005-0000-0000-000012070000}"/>
    <cellStyle name="Linked Cell 2 2" xfId="2083" xr:uid="{00000000-0005-0000-0000-000013070000}"/>
    <cellStyle name="Linked Cell 2 3" xfId="2084" xr:uid="{00000000-0005-0000-0000-000014070000}"/>
    <cellStyle name="Linked Cell 2 4" xfId="2085" xr:uid="{00000000-0005-0000-0000-000015070000}"/>
    <cellStyle name="Linked Cell 2 5" xfId="2086" xr:uid="{00000000-0005-0000-0000-000016070000}"/>
    <cellStyle name="Linked Cell 2 6" xfId="2087" xr:uid="{00000000-0005-0000-0000-000017070000}"/>
    <cellStyle name="Linked Cell 3" xfId="611" xr:uid="{00000000-0005-0000-0000-000018070000}"/>
    <cellStyle name="Linked Cell 3 2" xfId="2088" xr:uid="{00000000-0005-0000-0000-000019070000}"/>
    <cellStyle name="Linked Cell 3 3" xfId="2089" xr:uid="{00000000-0005-0000-0000-00001A070000}"/>
    <cellStyle name="Linked Cell 4" xfId="612" xr:uid="{00000000-0005-0000-0000-00001B070000}"/>
    <cellStyle name="Linked Cell 5" xfId="613" xr:uid="{00000000-0005-0000-0000-00001C070000}"/>
    <cellStyle name="Linked Cell 6" xfId="614" xr:uid="{00000000-0005-0000-0000-00001D070000}"/>
    <cellStyle name="Linked Cell 7" xfId="615" xr:uid="{00000000-0005-0000-0000-00001E070000}"/>
    <cellStyle name="Linked Cell 8" xfId="616" xr:uid="{00000000-0005-0000-0000-00001F070000}"/>
    <cellStyle name="Linked Cell 9" xfId="617" xr:uid="{00000000-0005-0000-0000-000020070000}"/>
    <cellStyle name="Milliers [0]_!!!GO" xfId="618" xr:uid="{00000000-0005-0000-0000-000021070000}"/>
    <cellStyle name="Milliers_!!!GO" xfId="619" xr:uid="{00000000-0005-0000-0000-000022070000}"/>
    <cellStyle name="Monétaire [0]_!!!GO" xfId="620" xr:uid="{00000000-0005-0000-0000-000023070000}"/>
    <cellStyle name="Monétaire_!!!GO" xfId="621" xr:uid="{00000000-0005-0000-0000-000024070000}"/>
    <cellStyle name="Name" xfId="622" xr:uid="{00000000-0005-0000-0000-000025070000}"/>
    <cellStyle name="Neutral 10" xfId="623" xr:uid="{00000000-0005-0000-0000-000026070000}"/>
    <cellStyle name="Neutral 11" xfId="624" xr:uid="{00000000-0005-0000-0000-000027070000}"/>
    <cellStyle name="Neutral 12" xfId="625" xr:uid="{00000000-0005-0000-0000-000028070000}"/>
    <cellStyle name="Neutral 2" xfId="626" xr:uid="{00000000-0005-0000-0000-000029070000}"/>
    <cellStyle name="Neutral 2 2" xfId="2090" xr:uid="{00000000-0005-0000-0000-00002A070000}"/>
    <cellStyle name="Neutral 2 3" xfId="2091" xr:uid="{00000000-0005-0000-0000-00002B070000}"/>
    <cellStyle name="Neutral 2 4" xfId="2092" xr:uid="{00000000-0005-0000-0000-00002C070000}"/>
    <cellStyle name="Neutral 2 5" xfId="2093" xr:uid="{00000000-0005-0000-0000-00002D070000}"/>
    <cellStyle name="Neutral 2 6" xfId="2094" xr:uid="{00000000-0005-0000-0000-00002E070000}"/>
    <cellStyle name="Neutral 3" xfId="627" xr:uid="{00000000-0005-0000-0000-00002F070000}"/>
    <cellStyle name="Neutral 3 2" xfId="2095" xr:uid="{00000000-0005-0000-0000-000030070000}"/>
    <cellStyle name="Neutral 3 3" xfId="2096" xr:uid="{00000000-0005-0000-0000-000031070000}"/>
    <cellStyle name="Neutral 4" xfId="628" xr:uid="{00000000-0005-0000-0000-000032070000}"/>
    <cellStyle name="Neutral 5" xfId="629" xr:uid="{00000000-0005-0000-0000-000033070000}"/>
    <cellStyle name="Neutral 6" xfId="630" xr:uid="{00000000-0005-0000-0000-000034070000}"/>
    <cellStyle name="Neutral 7" xfId="631" xr:uid="{00000000-0005-0000-0000-000035070000}"/>
    <cellStyle name="Neutral 8" xfId="632" xr:uid="{00000000-0005-0000-0000-000036070000}"/>
    <cellStyle name="Neutral 9" xfId="633" xr:uid="{00000000-0005-0000-0000-000037070000}"/>
    <cellStyle name="New" xfId="634" xr:uid="{00000000-0005-0000-0000-000038070000}"/>
    <cellStyle name="New 2" xfId="635" xr:uid="{00000000-0005-0000-0000-000039070000}"/>
    <cellStyle name="New 2 2" xfId="2097" xr:uid="{00000000-0005-0000-0000-00003A070000}"/>
    <cellStyle name="New 3" xfId="2098" xr:uid="{00000000-0005-0000-0000-00003B070000}"/>
    <cellStyle name="no dec" xfId="636" xr:uid="{00000000-0005-0000-0000-00003C070000}"/>
    <cellStyle name="Normal" xfId="0" builtinId="0"/>
    <cellStyle name="Normal - Style1" xfId="637" xr:uid="{00000000-0005-0000-0000-00003E070000}"/>
    <cellStyle name="Normal 10" xfId="6" xr:uid="{00000000-0005-0000-0000-00003F070000}"/>
    <cellStyle name="Normal 10 2" xfId="2099" xr:uid="{00000000-0005-0000-0000-000040070000}"/>
    <cellStyle name="Normal 10 2 2" xfId="2100" xr:uid="{00000000-0005-0000-0000-000041070000}"/>
    <cellStyle name="Normal 10 2 3" xfId="2101" xr:uid="{00000000-0005-0000-0000-000042070000}"/>
    <cellStyle name="Normal 10 3" xfId="2102" xr:uid="{00000000-0005-0000-0000-000043070000}"/>
    <cellStyle name="Normal 10 3 2" xfId="2103" xr:uid="{00000000-0005-0000-0000-000044070000}"/>
    <cellStyle name="Normal 10 3 3" xfId="2104" xr:uid="{00000000-0005-0000-0000-000045070000}"/>
    <cellStyle name="Normal 10 3 4" xfId="2105" xr:uid="{00000000-0005-0000-0000-000046070000}"/>
    <cellStyle name="Normal 10 3 5" xfId="2106" xr:uid="{00000000-0005-0000-0000-000047070000}"/>
    <cellStyle name="Normal 10 4" xfId="2107" xr:uid="{00000000-0005-0000-0000-000048070000}"/>
    <cellStyle name="Normal 10 5" xfId="2108" xr:uid="{00000000-0005-0000-0000-000049070000}"/>
    <cellStyle name="Normal 10 6" xfId="2109" xr:uid="{00000000-0005-0000-0000-00004A070000}"/>
    <cellStyle name="Normal 100" xfId="2110" xr:uid="{00000000-0005-0000-0000-00004B070000}"/>
    <cellStyle name="Normal 101" xfId="2111" xr:uid="{00000000-0005-0000-0000-00004C070000}"/>
    <cellStyle name="Normal 102" xfId="2112" xr:uid="{00000000-0005-0000-0000-00004D070000}"/>
    <cellStyle name="Normal 103" xfId="2113" xr:uid="{00000000-0005-0000-0000-00004E070000}"/>
    <cellStyle name="Normal 104" xfId="2114" xr:uid="{00000000-0005-0000-0000-00004F070000}"/>
    <cellStyle name="Normal 105" xfId="2115" xr:uid="{00000000-0005-0000-0000-000050070000}"/>
    <cellStyle name="Normal 106" xfId="2116" xr:uid="{00000000-0005-0000-0000-000051070000}"/>
    <cellStyle name="Normal 107" xfId="2117" xr:uid="{00000000-0005-0000-0000-000052070000}"/>
    <cellStyle name="Normal 108" xfId="2118" xr:uid="{00000000-0005-0000-0000-000053070000}"/>
    <cellStyle name="Normal 109" xfId="2119" xr:uid="{00000000-0005-0000-0000-000054070000}"/>
    <cellStyle name="Normal 11" xfId="638" xr:uid="{00000000-0005-0000-0000-000055070000}"/>
    <cellStyle name="Normal 11 2" xfId="2120" xr:uid="{00000000-0005-0000-0000-000056070000}"/>
    <cellStyle name="Normal 11 2 2" xfId="2121" xr:uid="{00000000-0005-0000-0000-000057070000}"/>
    <cellStyle name="Normal 11 2 3" xfId="2122" xr:uid="{00000000-0005-0000-0000-000058070000}"/>
    <cellStyle name="Normal 11 2 4" xfId="2123" xr:uid="{00000000-0005-0000-0000-000059070000}"/>
    <cellStyle name="Normal 11 2 5" xfId="2124" xr:uid="{00000000-0005-0000-0000-00005A070000}"/>
    <cellStyle name="Normal 11 2 6" xfId="2125" xr:uid="{00000000-0005-0000-0000-00005B070000}"/>
    <cellStyle name="Normal 11 3" xfId="2126" xr:uid="{00000000-0005-0000-0000-00005C070000}"/>
    <cellStyle name="Normal 11 3 2" xfId="2127" xr:uid="{00000000-0005-0000-0000-00005D070000}"/>
    <cellStyle name="Normal 11 4" xfId="2128" xr:uid="{00000000-0005-0000-0000-00005E070000}"/>
    <cellStyle name="Normal 11 5" xfId="2129" xr:uid="{00000000-0005-0000-0000-00005F070000}"/>
    <cellStyle name="Normal 11 6" xfId="2130" xr:uid="{00000000-0005-0000-0000-000060070000}"/>
    <cellStyle name="Normal 11 7" xfId="2131" xr:uid="{00000000-0005-0000-0000-000061070000}"/>
    <cellStyle name="Normal 110" xfId="2132" xr:uid="{00000000-0005-0000-0000-000062070000}"/>
    <cellStyle name="Normal 111" xfId="2133" xr:uid="{00000000-0005-0000-0000-000063070000}"/>
    <cellStyle name="Normal 112" xfId="2134" xr:uid="{00000000-0005-0000-0000-000064070000}"/>
    <cellStyle name="Normal 112 2" xfId="2135" xr:uid="{00000000-0005-0000-0000-000065070000}"/>
    <cellStyle name="Normal 113" xfId="10031" xr:uid="{00000000-0005-0000-0000-000066070000}"/>
    <cellStyle name="Normal 114" xfId="10032" xr:uid="{00000000-0005-0000-0000-000067070000}"/>
    <cellStyle name="Normal 115" xfId="10033" xr:uid="{00000000-0005-0000-0000-000068070000}"/>
    <cellStyle name="Normal 12" xfId="639" xr:uid="{00000000-0005-0000-0000-000069070000}"/>
    <cellStyle name="Normal 12 2" xfId="2136" xr:uid="{00000000-0005-0000-0000-00006A070000}"/>
    <cellStyle name="Normal 12 3" xfId="2137" xr:uid="{00000000-0005-0000-0000-00006B070000}"/>
    <cellStyle name="Normal 12 4" xfId="2138" xr:uid="{00000000-0005-0000-0000-00006C070000}"/>
    <cellStyle name="Normal 12 5" xfId="2139" xr:uid="{00000000-0005-0000-0000-00006D070000}"/>
    <cellStyle name="Normal 12 6" xfId="2140" xr:uid="{00000000-0005-0000-0000-00006E070000}"/>
    <cellStyle name="Normal 13" xfId="640" xr:uid="{00000000-0005-0000-0000-00006F070000}"/>
    <cellStyle name="Normal 13 2" xfId="641" xr:uid="{00000000-0005-0000-0000-000070070000}"/>
    <cellStyle name="Normal 13 3" xfId="642" xr:uid="{00000000-0005-0000-0000-000071070000}"/>
    <cellStyle name="Normal 13 4" xfId="2141" xr:uid="{00000000-0005-0000-0000-000072070000}"/>
    <cellStyle name="Normal 14" xfId="643" xr:uid="{00000000-0005-0000-0000-000073070000}"/>
    <cellStyle name="Normal 14 2" xfId="644" xr:uid="{00000000-0005-0000-0000-000074070000}"/>
    <cellStyle name="Normal 14 3" xfId="645" xr:uid="{00000000-0005-0000-0000-000075070000}"/>
    <cellStyle name="Normal 15" xfId="646" xr:uid="{00000000-0005-0000-0000-000076070000}"/>
    <cellStyle name="Normal 15 2" xfId="647" xr:uid="{00000000-0005-0000-0000-000077070000}"/>
    <cellStyle name="Normal 15 3" xfId="648" xr:uid="{00000000-0005-0000-0000-000078070000}"/>
    <cellStyle name="Normal 16" xfId="649" xr:uid="{00000000-0005-0000-0000-000079070000}"/>
    <cellStyle name="Normal 16 2" xfId="650" xr:uid="{00000000-0005-0000-0000-00007A070000}"/>
    <cellStyle name="Normal 17" xfId="651" xr:uid="{00000000-0005-0000-0000-00007B070000}"/>
    <cellStyle name="Normal 17 2" xfId="2142" xr:uid="{00000000-0005-0000-0000-00007C070000}"/>
    <cellStyle name="Normal 17 3" xfId="2143" xr:uid="{00000000-0005-0000-0000-00007D070000}"/>
    <cellStyle name="Normal 17 4" xfId="2144" xr:uid="{00000000-0005-0000-0000-00007E070000}"/>
    <cellStyle name="Normal 18" xfId="652" xr:uid="{00000000-0005-0000-0000-00007F070000}"/>
    <cellStyle name="Normal 18 2" xfId="2145" xr:uid="{00000000-0005-0000-0000-000080070000}"/>
    <cellStyle name="Normal 18 3" xfId="2146" xr:uid="{00000000-0005-0000-0000-000081070000}"/>
    <cellStyle name="Normal 19" xfId="653" xr:uid="{00000000-0005-0000-0000-000082070000}"/>
    <cellStyle name="Normal 19 2" xfId="2147" xr:uid="{00000000-0005-0000-0000-000083070000}"/>
    <cellStyle name="Normal 2" xfId="5" xr:uid="{00000000-0005-0000-0000-000084070000}"/>
    <cellStyle name="Normal 2 10" xfId="654" xr:uid="{00000000-0005-0000-0000-000085070000}"/>
    <cellStyle name="Normal 2 11" xfId="655" xr:uid="{00000000-0005-0000-0000-000086070000}"/>
    <cellStyle name="Normal 2 12" xfId="656" xr:uid="{00000000-0005-0000-0000-000087070000}"/>
    <cellStyle name="Normal 2 13" xfId="657" xr:uid="{00000000-0005-0000-0000-000088070000}"/>
    <cellStyle name="Normal 2 14" xfId="2148" xr:uid="{00000000-0005-0000-0000-000089070000}"/>
    <cellStyle name="Normal 2 2" xfId="658" xr:uid="{00000000-0005-0000-0000-00008A070000}"/>
    <cellStyle name="Normal 2 2 2" xfId="659" xr:uid="{00000000-0005-0000-0000-00008B070000}"/>
    <cellStyle name="Normal 2 2 2 2" xfId="2149" xr:uid="{00000000-0005-0000-0000-00008C070000}"/>
    <cellStyle name="Normal 2 2 3" xfId="2150" xr:uid="{00000000-0005-0000-0000-00008D070000}"/>
    <cellStyle name="Normal 2 2 4" xfId="2151" xr:uid="{00000000-0005-0000-0000-00008E070000}"/>
    <cellStyle name="Normal 2 2 5" xfId="2152" xr:uid="{00000000-0005-0000-0000-00008F070000}"/>
    <cellStyle name="Normal 2 2 5 2" xfId="2153" xr:uid="{00000000-0005-0000-0000-000090070000}"/>
    <cellStyle name="Normal 2 2 5 3" xfId="2154" xr:uid="{00000000-0005-0000-0000-000091070000}"/>
    <cellStyle name="Normal 2 2 5 4" xfId="2155" xr:uid="{00000000-0005-0000-0000-000092070000}"/>
    <cellStyle name="Normal 2 2 6" xfId="2156" xr:uid="{00000000-0005-0000-0000-000093070000}"/>
    <cellStyle name="Normal 2 2 7" xfId="2157" xr:uid="{00000000-0005-0000-0000-000094070000}"/>
    <cellStyle name="Normal 2 3" xfId="660" xr:uid="{00000000-0005-0000-0000-000095070000}"/>
    <cellStyle name="Normal 2 3 2" xfId="661" xr:uid="{00000000-0005-0000-0000-000096070000}"/>
    <cellStyle name="Normal 2 3 2 2" xfId="2158" xr:uid="{00000000-0005-0000-0000-000097070000}"/>
    <cellStyle name="Normal 2 3 3" xfId="2159" xr:uid="{00000000-0005-0000-0000-000098070000}"/>
    <cellStyle name="Normal 2 3 3 2" xfId="2160" xr:uid="{00000000-0005-0000-0000-000099070000}"/>
    <cellStyle name="Normal 2 3 3 2 2" xfId="2161" xr:uid="{00000000-0005-0000-0000-00009A070000}"/>
    <cellStyle name="Normal 2 3 3 3" xfId="2162" xr:uid="{00000000-0005-0000-0000-00009B070000}"/>
    <cellStyle name="Normal 2 3 3 4" xfId="2163" xr:uid="{00000000-0005-0000-0000-00009C070000}"/>
    <cellStyle name="Normal 2 3 3 5" xfId="2164" xr:uid="{00000000-0005-0000-0000-00009D070000}"/>
    <cellStyle name="Normal 2 3 3 6" xfId="2165" xr:uid="{00000000-0005-0000-0000-00009E070000}"/>
    <cellStyle name="Normal 2 3 3 7" xfId="2166" xr:uid="{00000000-0005-0000-0000-00009F070000}"/>
    <cellStyle name="Normal 2 3 4" xfId="2167" xr:uid="{00000000-0005-0000-0000-0000A0070000}"/>
    <cellStyle name="Normal 2 3 4 2" xfId="2168" xr:uid="{00000000-0005-0000-0000-0000A1070000}"/>
    <cellStyle name="Normal 2 3 4 3" xfId="2169" xr:uid="{00000000-0005-0000-0000-0000A2070000}"/>
    <cellStyle name="Normal 2 3 5" xfId="2170" xr:uid="{00000000-0005-0000-0000-0000A3070000}"/>
    <cellStyle name="Normal 2 4" xfId="662" xr:uid="{00000000-0005-0000-0000-0000A4070000}"/>
    <cellStyle name="Normal 2 4 2" xfId="2171" xr:uid="{00000000-0005-0000-0000-0000A5070000}"/>
    <cellStyle name="Normal 2 4 3" xfId="2172" xr:uid="{00000000-0005-0000-0000-0000A6070000}"/>
    <cellStyle name="Normal 2 5" xfId="663" xr:uid="{00000000-0005-0000-0000-0000A7070000}"/>
    <cellStyle name="Normal 2 6" xfId="664" xr:uid="{00000000-0005-0000-0000-0000A8070000}"/>
    <cellStyle name="Normal 2 6 2" xfId="2173" xr:uid="{00000000-0005-0000-0000-0000A9070000}"/>
    <cellStyle name="Normal 2 6 3" xfId="2174" xr:uid="{00000000-0005-0000-0000-0000AA070000}"/>
    <cellStyle name="Normal 2 6 4" xfId="2175" xr:uid="{00000000-0005-0000-0000-0000AB070000}"/>
    <cellStyle name="Normal 2 6 5" xfId="2176" xr:uid="{00000000-0005-0000-0000-0000AC070000}"/>
    <cellStyle name="Normal 2 7" xfId="665" xr:uid="{00000000-0005-0000-0000-0000AD070000}"/>
    <cellStyle name="Normal 2 8" xfId="666" xr:uid="{00000000-0005-0000-0000-0000AE070000}"/>
    <cellStyle name="Normal 2 9" xfId="667" xr:uid="{00000000-0005-0000-0000-0000AF070000}"/>
    <cellStyle name="Normal 2_Affiliated Transactions - Lead Lag - 2009" xfId="668" xr:uid="{00000000-0005-0000-0000-0000B0070000}"/>
    <cellStyle name="Normal 20" xfId="669" xr:uid="{00000000-0005-0000-0000-0000B1070000}"/>
    <cellStyle name="Normal 20 2" xfId="2177" xr:uid="{00000000-0005-0000-0000-0000B2070000}"/>
    <cellStyle name="Normal 20 2 2" xfId="2178" xr:uid="{00000000-0005-0000-0000-0000B3070000}"/>
    <cellStyle name="Normal 20 2 3" xfId="2179" xr:uid="{00000000-0005-0000-0000-0000B4070000}"/>
    <cellStyle name="Normal 20 2 4" xfId="2180" xr:uid="{00000000-0005-0000-0000-0000B5070000}"/>
    <cellStyle name="Normal 20 3" xfId="2181" xr:uid="{00000000-0005-0000-0000-0000B6070000}"/>
    <cellStyle name="Normal 20 4" xfId="2182" xr:uid="{00000000-0005-0000-0000-0000B7070000}"/>
    <cellStyle name="Normal 20 5" xfId="2183" xr:uid="{00000000-0005-0000-0000-0000B8070000}"/>
    <cellStyle name="Normal 21" xfId="2184" xr:uid="{00000000-0005-0000-0000-0000B9070000}"/>
    <cellStyle name="Normal 22" xfId="2185" xr:uid="{00000000-0005-0000-0000-0000BA070000}"/>
    <cellStyle name="Normal 23" xfId="2186" xr:uid="{00000000-0005-0000-0000-0000BB070000}"/>
    <cellStyle name="Normal 24" xfId="2187" xr:uid="{00000000-0005-0000-0000-0000BC070000}"/>
    <cellStyle name="Normal 25" xfId="2188" xr:uid="{00000000-0005-0000-0000-0000BD070000}"/>
    <cellStyle name="Normal 26" xfId="2189" xr:uid="{00000000-0005-0000-0000-0000BE070000}"/>
    <cellStyle name="Normal 27" xfId="2190" xr:uid="{00000000-0005-0000-0000-0000BF070000}"/>
    <cellStyle name="Normal 28" xfId="2191" xr:uid="{00000000-0005-0000-0000-0000C0070000}"/>
    <cellStyle name="Normal 29" xfId="2192" xr:uid="{00000000-0005-0000-0000-0000C1070000}"/>
    <cellStyle name="Normal 3" xfId="670" xr:uid="{00000000-0005-0000-0000-0000C2070000}"/>
    <cellStyle name="Normal 3 2" xfId="671" xr:uid="{00000000-0005-0000-0000-0000C3070000}"/>
    <cellStyle name="Normal 3 2 2" xfId="2193" xr:uid="{00000000-0005-0000-0000-0000C4070000}"/>
    <cellStyle name="Normal 3 2 2 2" xfId="2194" xr:uid="{00000000-0005-0000-0000-0000C5070000}"/>
    <cellStyle name="Normal 3 2 2 2 2" xfId="2195" xr:uid="{00000000-0005-0000-0000-0000C6070000}"/>
    <cellStyle name="Normal 3 2 2 3" xfId="2196" xr:uid="{00000000-0005-0000-0000-0000C7070000}"/>
    <cellStyle name="Normal 3 2 2 4" xfId="2197" xr:uid="{00000000-0005-0000-0000-0000C8070000}"/>
    <cellStyle name="Normal 3 2 3" xfId="2198" xr:uid="{00000000-0005-0000-0000-0000C9070000}"/>
    <cellStyle name="Normal 3 2 3 2" xfId="2199" xr:uid="{00000000-0005-0000-0000-0000CA070000}"/>
    <cellStyle name="Normal 3 2 3 3" xfId="2200" xr:uid="{00000000-0005-0000-0000-0000CB070000}"/>
    <cellStyle name="Normal 3 2 4" xfId="2201" xr:uid="{00000000-0005-0000-0000-0000CC070000}"/>
    <cellStyle name="Normal 3 2 5" xfId="2202" xr:uid="{00000000-0005-0000-0000-0000CD070000}"/>
    <cellStyle name="Normal 3 3" xfId="2203" xr:uid="{00000000-0005-0000-0000-0000CE070000}"/>
    <cellStyle name="Normal 3 3 2" xfId="2204" xr:uid="{00000000-0005-0000-0000-0000CF070000}"/>
    <cellStyle name="Normal 3 3 2 2" xfId="2205" xr:uid="{00000000-0005-0000-0000-0000D0070000}"/>
    <cellStyle name="Normal 3 3 3" xfId="2206" xr:uid="{00000000-0005-0000-0000-0000D1070000}"/>
    <cellStyle name="Normal 3 3 3 2" xfId="2207" xr:uid="{00000000-0005-0000-0000-0000D2070000}"/>
    <cellStyle name="Normal 3 3 3 3" xfId="2208" xr:uid="{00000000-0005-0000-0000-0000D3070000}"/>
    <cellStyle name="Normal 3 3 3 4" xfId="2209" xr:uid="{00000000-0005-0000-0000-0000D4070000}"/>
    <cellStyle name="Normal 3 3 4" xfId="2210" xr:uid="{00000000-0005-0000-0000-0000D5070000}"/>
    <cellStyle name="Normal 3 4" xfId="2211" xr:uid="{00000000-0005-0000-0000-0000D6070000}"/>
    <cellStyle name="Normal 3 4 2" xfId="2212" xr:uid="{00000000-0005-0000-0000-0000D7070000}"/>
    <cellStyle name="Normal 3 4 3" xfId="2213" xr:uid="{00000000-0005-0000-0000-0000D8070000}"/>
    <cellStyle name="Normal 3 5" xfId="2214" xr:uid="{00000000-0005-0000-0000-0000D9070000}"/>
    <cellStyle name="Normal 3 5 2" xfId="2215" xr:uid="{00000000-0005-0000-0000-0000DA070000}"/>
    <cellStyle name="Normal 3 5 3" xfId="2216" xr:uid="{00000000-0005-0000-0000-0000DB070000}"/>
    <cellStyle name="Normal 3 5 4" xfId="2217" xr:uid="{00000000-0005-0000-0000-0000DC070000}"/>
    <cellStyle name="Normal 3 5 5" xfId="2218" xr:uid="{00000000-0005-0000-0000-0000DD070000}"/>
    <cellStyle name="Normal 3 6" xfId="2219" xr:uid="{00000000-0005-0000-0000-0000DE070000}"/>
    <cellStyle name="Normal 3 7" xfId="2220" xr:uid="{00000000-0005-0000-0000-0000DF070000}"/>
    <cellStyle name="Normal 3 7 2" xfId="2221" xr:uid="{00000000-0005-0000-0000-0000E0070000}"/>
    <cellStyle name="Normal 3 8" xfId="2222" xr:uid="{00000000-0005-0000-0000-0000E1070000}"/>
    <cellStyle name="Normal 3 9" xfId="2223" xr:uid="{00000000-0005-0000-0000-0000E2070000}"/>
    <cellStyle name="Normal 3_CWC July 20th" xfId="672" xr:uid="{00000000-0005-0000-0000-0000E3070000}"/>
    <cellStyle name="Normal 30" xfId="2224" xr:uid="{00000000-0005-0000-0000-0000E4070000}"/>
    <cellStyle name="Normal 31" xfId="2225" xr:uid="{00000000-0005-0000-0000-0000E5070000}"/>
    <cellStyle name="Normal 32" xfId="2226" xr:uid="{00000000-0005-0000-0000-0000E6070000}"/>
    <cellStyle name="Normal 33" xfId="2227" xr:uid="{00000000-0005-0000-0000-0000E7070000}"/>
    <cellStyle name="Normal 34" xfId="2228" xr:uid="{00000000-0005-0000-0000-0000E8070000}"/>
    <cellStyle name="Normal 35" xfId="2229" xr:uid="{00000000-0005-0000-0000-0000E9070000}"/>
    <cellStyle name="Normal 36" xfId="2230" xr:uid="{00000000-0005-0000-0000-0000EA070000}"/>
    <cellStyle name="Normal 37" xfId="2231" xr:uid="{00000000-0005-0000-0000-0000EB070000}"/>
    <cellStyle name="Normal 38" xfId="2232" xr:uid="{00000000-0005-0000-0000-0000EC070000}"/>
    <cellStyle name="Normal 39" xfId="2233" xr:uid="{00000000-0005-0000-0000-0000ED070000}"/>
    <cellStyle name="Normal 4" xfId="673" xr:uid="{00000000-0005-0000-0000-0000EE070000}"/>
    <cellStyle name="Normal 4 2" xfId="674" xr:uid="{00000000-0005-0000-0000-0000EF070000}"/>
    <cellStyle name="Normal 4 2 2" xfId="675" xr:uid="{00000000-0005-0000-0000-0000F0070000}"/>
    <cellStyle name="Normal 4 2 2 2" xfId="2234" xr:uid="{00000000-0005-0000-0000-0000F1070000}"/>
    <cellStyle name="Normal 4 2 2 2 2" xfId="2235" xr:uid="{00000000-0005-0000-0000-0000F2070000}"/>
    <cellStyle name="Normal 4 2 2 2 2 2" xfId="2236" xr:uid="{00000000-0005-0000-0000-0000F3070000}"/>
    <cellStyle name="Normal 4 2 2 2 3" xfId="2237" xr:uid="{00000000-0005-0000-0000-0000F4070000}"/>
    <cellStyle name="Normal 4 2 2 3" xfId="2238" xr:uid="{00000000-0005-0000-0000-0000F5070000}"/>
    <cellStyle name="Normal 4 2 2 3 2" xfId="2239" xr:uid="{00000000-0005-0000-0000-0000F6070000}"/>
    <cellStyle name="Normal 4 2 2 4" xfId="2240" xr:uid="{00000000-0005-0000-0000-0000F7070000}"/>
    <cellStyle name="Normal 4 2 2 5" xfId="2241" xr:uid="{00000000-0005-0000-0000-0000F8070000}"/>
    <cellStyle name="Normal 4 2 3" xfId="2242" xr:uid="{00000000-0005-0000-0000-0000F9070000}"/>
    <cellStyle name="Normal 4 2 3 2" xfId="2243" xr:uid="{00000000-0005-0000-0000-0000FA070000}"/>
    <cellStyle name="Normal 4 2 3 3" xfId="2244" xr:uid="{00000000-0005-0000-0000-0000FB070000}"/>
    <cellStyle name="Normal 4 2 3 4" xfId="2245" xr:uid="{00000000-0005-0000-0000-0000FC070000}"/>
    <cellStyle name="Normal 4 2 3 5" xfId="2246" xr:uid="{00000000-0005-0000-0000-0000FD070000}"/>
    <cellStyle name="Normal 4 2 4" xfId="2247" xr:uid="{00000000-0005-0000-0000-0000FE070000}"/>
    <cellStyle name="Normal 4 2 5" xfId="2248" xr:uid="{00000000-0005-0000-0000-0000FF070000}"/>
    <cellStyle name="Normal 4 2 6" xfId="2249" xr:uid="{00000000-0005-0000-0000-000000080000}"/>
    <cellStyle name="Normal 4 2 7" xfId="2250" xr:uid="{00000000-0005-0000-0000-000001080000}"/>
    <cellStyle name="Normal 4 2 8" xfId="2251" xr:uid="{00000000-0005-0000-0000-000002080000}"/>
    <cellStyle name="Normal 4 3" xfId="676" xr:uid="{00000000-0005-0000-0000-000003080000}"/>
    <cellStyle name="Normal 4 3 2" xfId="2252" xr:uid="{00000000-0005-0000-0000-000004080000}"/>
    <cellStyle name="Normal 4 4" xfId="677" xr:uid="{00000000-0005-0000-0000-000005080000}"/>
    <cellStyle name="Normal 4 5" xfId="2253" xr:uid="{00000000-0005-0000-0000-000006080000}"/>
    <cellStyle name="Normal 4 6" xfId="2254" xr:uid="{00000000-0005-0000-0000-000007080000}"/>
    <cellStyle name="Normal 4 7" xfId="2255" xr:uid="{00000000-0005-0000-0000-000008080000}"/>
    <cellStyle name="Normal 4_CWC July 20th" xfId="678" xr:uid="{00000000-0005-0000-0000-000009080000}"/>
    <cellStyle name="Normal 40" xfId="2256" xr:uid="{00000000-0005-0000-0000-00000A080000}"/>
    <cellStyle name="Normal 41" xfId="2257" xr:uid="{00000000-0005-0000-0000-00000B080000}"/>
    <cellStyle name="Normal 42" xfId="2258" xr:uid="{00000000-0005-0000-0000-00000C080000}"/>
    <cellStyle name="Normal 43" xfId="2259" xr:uid="{00000000-0005-0000-0000-00000D080000}"/>
    <cellStyle name="Normal 44" xfId="2260" xr:uid="{00000000-0005-0000-0000-00000E080000}"/>
    <cellStyle name="Normal 45" xfId="2261" xr:uid="{00000000-0005-0000-0000-00000F080000}"/>
    <cellStyle name="Normal 46" xfId="2262" xr:uid="{00000000-0005-0000-0000-000010080000}"/>
    <cellStyle name="Normal 47" xfId="2263" xr:uid="{00000000-0005-0000-0000-000011080000}"/>
    <cellStyle name="Normal 48" xfId="2264" xr:uid="{00000000-0005-0000-0000-000012080000}"/>
    <cellStyle name="Normal 49" xfId="2265" xr:uid="{00000000-0005-0000-0000-000013080000}"/>
    <cellStyle name="Normal 5" xfId="679" xr:uid="{00000000-0005-0000-0000-000014080000}"/>
    <cellStyle name="Normal 5 2" xfId="680" xr:uid="{00000000-0005-0000-0000-000015080000}"/>
    <cellStyle name="Normal 5 2 2" xfId="2266" xr:uid="{00000000-0005-0000-0000-000016080000}"/>
    <cellStyle name="Normal 5 2 3" xfId="2267" xr:uid="{00000000-0005-0000-0000-000017080000}"/>
    <cellStyle name="Normal 5 3" xfId="2268" xr:uid="{00000000-0005-0000-0000-000018080000}"/>
    <cellStyle name="Normal 5 4" xfId="2269" xr:uid="{00000000-0005-0000-0000-000019080000}"/>
    <cellStyle name="Normal 5 5" xfId="2270" xr:uid="{00000000-0005-0000-0000-00001A080000}"/>
    <cellStyle name="Normal 5 6" xfId="2271" xr:uid="{00000000-0005-0000-0000-00001B080000}"/>
    <cellStyle name="Normal 50" xfId="2272" xr:uid="{00000000-0005-0000-0000-00001C080000}"/>
    <cellStyle name="Normal 51" xfId="2273" xr:uid="{00000000-0005-0000-0000-00001D080000}"/>
    <cellStyle name="Normal 52" xfId="2274" xr:uid="{00000000-0005-0000-0000-00001E080000}"/>
    <cellStyle name="Normal 53" xfId="2275" xr:uid="{00000000-0005-0000-0000-00001F080000}"/>
    <cellStyle name="Normal 54" xfId="2276" xr:uid="{00000000-0005-0000-0000-000020080000}"/>
    <cellStyle name="Normal 55" xfId="2277" xr:uid="{00000000-0005-0000-0000-000021080000}"/>
    <cellStyle name="Normal 56" xfId="2278" xr:uid="{00000000-0005-0000-0000-000022080000}"/>
    <cellStyle name="Normal 57" xfId="2279" xr:uid="{00000000-0005-0000-0000-000023080000}"/>
    <cellStyle name="Normal 58" xfId="2280" xr:uid="{00000000-0005-0000-0000-000024080000}"/>
    <cellStyle name="Normal 59" xfId="2281" xr:uid="{00000000-0005-0000-0000-000025080000}"/>
    <cellStyle name="Normal 6" xfId="681" xr:uid="{00000000-0005-0000-0000-000026080000}"/>
    <cellStyle name="Normal 6 2" xfId="682" xr:uid="{00000000-0005-0000-0000-000027080000}"/>
    <cellStyle name="Normal 6 2 2" xfId="2282" xr:uid="{00000000-0005-0000-0000-000028080000}"/>
    <cellStyle name="Normal 6 2 2 2" xfId="2283" xr:uid="{00000000-0005-0000-0000-000029080000}"/>
    <cellStyle name="Normal 6 2 2 2 2" xfId="2284" xr:uid="{00000000-0005-0000-0000-00002A080000}"/>
    <cellStyle name="Normal 6 2 2 3" xfId="2285" xr:uid="{00000000-0005-0000-0000-00002B080000}"/>
    <cellStyle name="Normal 6 2 3" xfId="2286" xr:uid="{00000000-0005-0000-0000-00002C080000}"/>
    <cellStyle name="Normal 6 2 3 2" xfId="2287" xr:uid="{00000000-0005-0000-0000-00002D080000}"/>
    <cellStyle name="Normal 6 2 4" xfId="2288" xr:uid="{00000000-0005-0000-0000-00002E080000}"/>
    <cellStyle name="Normal 6 2 5" xfId="2289" xr:uid="{00000000-0005-0000-0000-00002F080000}"/>
    <cellStyle name="Normal 6 2 6" xfId="2290" xr:uid="{00000000-0005-0000-0000-000030080000}"/>
    <cellStyle name="Normal 6 2 7" xfId="2291" xr:uid="{00000000-0005-0000-0000-000031080000}"/>
    <cellStyle name="Normal 6 2 8" xfId="2292" xr:uid="{00000000-0005-0000-0000-000032080000}"/>
    <cellStyle name="Normal 6 3" xfId="2293" xr:uid="{00000000-0005-0000-0000-000033080000}"/>
    <cellStyle name="Normal 6 3 2" xfId="2294" xr:uid="{00000000-0005-0000-0000-000034080000}"/>
    <cellStyle name="Normal 6 4" xfId="2295" xr:uid="{00000000-0005-0000-0000-000035080000}"/>
    <cellStyle name="Normal 6 5" xfId="2296" xr:uid="{00000000-0005-0000-0000-000036080000}"/>
    <cellStyle name="Normal 6 6" xfId="2297" xr:uid="{00000000-0005-0000-0000-000037080000}"/>
    <cellStyle name="Normal 6 7" xfId="2298" xr:uid="{00000000-0005-0000-0000-000038080000}"/>
    <cellStyle name="Normal 60" xfId="2299" xr:uid="{00000000-0005-0000-0000-000039080000}"/>
    <cellStyle name="Normal 61" xfId="2300" xr:uid="{00000000-0005-0000-0000-00003A080000}"/>
    <cellStyle name="Normal 62" xfId="2301" xr:uid="{00000000-0005-0000-0000-00003B080000}"/>
    <cellStyle name="Normal 63" xfId="2302" xr:uid="{00000000-0005-0000-0000-00003C080000}"/>
    <cellStyle name="Normal 64" xfId="2303" xr:uid="{00000000-0005-0000-0000-00003D080000}"/>
    <cellStyle name="Normal 65" xfId="2304" xr:uid="{00000000-0005-0000-0000-00003E080000}"/>
    <cellStyle name="Normal 66" xfId="2305" xr:uid="{00000000-0005-0000-0000-00003F080000}"/>
    <cellStyle name="Normal 67" xfId="2306" xr:uid="{00000000-0005-0000-0000-000040080000}"/>
    <cellStyle name="Normal 68" xfId="2307" xr:uid="{00000000-0005-0000-0000-000041080000}"/>
    <cellStyle name="Normal 69" xfId="2308" xr:uid="{00000000-0005-0000-0000-000042080000}"/>
    <cellStyle name="Normal 7" xfId="683" xr:uid="{00000000-0005-0000-0000-000043080000}"/>
    <cellStyle name="Normal 7 2" xfId="2309" xr:uid="{00000000-0005-0000-0000-000044080000}"/>
    <cellStyle name="Normal 7 2 2" xfId="2310" xr:uid="{00000000-0005-0000-0000-000045080000}"/>
    <cellStyle name="Normal 7 3" xfId="2311" xr:uid="{00000000-0005-0000-0000-000046080000}"/>
    <cellStyle name="Normal 7 3 2" xfId="2312" xr:uid="{00000000-0005-0000-0000-000047080000}"/>
    <cellStyle name="Normal 7 3 2 2" xfId="2313" xr:uid="{00000000-0005-0000-0000-000048080000}"/>
    <cellStyle name="Normal 7 3 3" xfId="2314" xr:uid="{00000000-0005-0000-0000-000049080000}"/>
    <cellStyle name="Normal 7 3 4" xfId="2315" xr:uid="{00000000-0005-0000-0000-00004A080000}"/>
    <cellStyle name="Normal 7 4" xfId="2316" xr:uid="{00000000-0005-0000-0000-00004B080000}"/>
    <cellStyle name="Normal 7 4 2" xfId="2317" xr:uid="{00000000-0005-0000-0000-00004C080000}"/>
    <cellStyle name="Normal 7 4 2 2" xfId="2318" xr:uid="{00000000-0005-0000-0000-00004D080000}"/>
    <cellStyle name="Normal 7 4 3" xfId="2319" xr:uid="{00000000-0005-0000-0000-00004E080000}"/>
    <cellStyle name="Normal 7 4 4" xfId="2320" xr:uid="{00000000-0005-0000-0000-00004F080000}"/>
    <cellStyle name="Normal 7 5" xfId="2321" xr:uid="{00000000-0005-0000-0000-000050080000}"/>
    <cellStyle name="Normal 7 5 2" xfId="2322" xr:uid="{00000000-0005-0000-0000-000051080000}"/>
    <cellStyle name="Normal 7 6" xfId="2323" xr:uid="{00000000-0005-0000-0000-000052080000}"/>
    <cellStyle name="Normal 7 7" xfId="2324" xr:uid="{00000000-0005-0000-0000-000053080000}"/>
    <cellStyle name="Normal 70" xfId="2325" xr:uid="{00000000-0005-0000-0000-000054080000}"/>
    <cellStyle name="Normal 71" xfId="2326" xr:uid="{00000000-0005-0000-0000-000055080000}"/>
    <cellStyle name="Normal 72" xfId="2327" xr:uid="{00000000-0005-0000-0000-000056080000}"/>
    <cellStyle name="Normal 73" xfId="2328" xr:uid="{00000000-0005-0000-0000-000057080000}"/>
    <cellStyle name="Normal 74" xfId="2329" xr:uid="{00000000-0005-0000-0000-000058080000}"/>
    <cellStyle name="Normal 75" xfId="2330" xr:uid="{00000000-0005-0000-0000-000059080000}"/>
    <cellStyle name="Normal 76" xfId="2331" xr:uid="{00000000-0005-0000-0000-00005A080000}"/>
    <cellStyle name="Normal 77" xfId="2332" xr:uid="{00000000-0005-0000-0000-00005B080000}"/>
    <cellStyle name="Normal 78" xfId="2333" xr:uid="{00000000-0005-0000-0000-00005C080000}"/>
    <cellStyle name="Normal 79" xfId="2334" xr:uid="{00000000-0005-0000-0000-00005D080000}"/>
    <cellStyle name="Normal 8" xfId="684" xr:uid="{00000000-0005-0000-0000-00005E080000}"/>
    <cellStyle name="Normal 8 2" xfId="2335" xr:uid="{00000000-0005-0000-0000-00005F080000}"/>
    <cellStyle name="Normal 8 3" xfId="2336" xr:uid="{00000000-0005-0000-0000-000060080000}"/>
    <cellStyle name="Normal 8 4" xfId="2337" xr:uid="{00000000-0005-0000-0000-000061080000}"/>
    <cellStyle name="Normal 80" xfId="2338" xr:uid="{00000000-0005-0000-0000-000062080000}"/>
    <cellStyle name="Normal 81" xfId="2339" xr:uid="{00000000-0005-0000-0000-000063080000}"/>
    <cellStyle name="Normal 82" xfId="2340" xr:uid="{00000000-0005-0000-0000-000064080000}"/>
    <cellStyle name="Normal 83" xfId="2341" xr:uid="{00000000-0005-0000-0000-000065080000}"/>
    <cellStyle name="Normal 84" xfId="2342" xr:uid="{00000000-0005-0000-0000-000066080000}"/>
    <cellStyle name="Normal 85" xfId="2343" xr:uid="{00000000-0005-0000-0000-000067080000}"/>
    <cellStyle name="Normal 86" xfId="2344" xr:uid="{00000000-0005-0000-0000-000068080000}"/>
    <cellStyle name="Normal 87" xfId="2345" xr:uid="{00000000-0005-0000-0000-000069080000}"/>
    <cellStyle name="Normal 88" xfId="2346" xr:uid="{00000000-0005-0000-0000-00006A080000}"/>
    <cellStyle name="Normal 89" xfId="2347" xr:uid="{00000000-0005-0000-0000-00006B080000}"/>
    <cellStyle name="Normal 9" xfId="685" xr:uid="{00000000-0005-0000-0000-00006C080000}"/>
    <cellStyle name="Normal 9 2" xfId="2348" xr:uid="{00000000-0005-0000-0000-00006D080000}"/>
    <cellStyle name="Normal 9 2 2" xfId="2349" xr:uid="{00000000-0005-0000-0000-00006E080000}"/>
    <cellStyle name="Normal 9 2 3" xfId="2350" xr:uid="{00000000-0005-0000-0000-00006F080000}"/>
    <cellStyle name="Normal 9 3" xfId="2351" xr:uid="{00000000-0005-0000-0000-000070080000}"/>
    <cellStyle name="Normal 9 3 2" xfId="2352" xr:uid="{00000000-0005-0000-0000-000071080000}"/>
    <cellStyle name="Normal 9 3 3" xfId="2353" xr:uid="{00000000-0005-0000-0000-000072080000}"/>
    <cellStyle name="Normal 9 3 4" xfId="2354" xr:uid="{00000000-0005-0000-0000-000073080000}"/>
    <cellStyle name="Normal 9 3 5" xfId="2355" xr:uid="{00000000-0005-0000-0000-000074080000}"/>
    <cellStyle name="Normal 9 4" xfId="2356" xr:uid="{00000000-0005-0000-0000-000075080000}"/>
    <cellStyle name="Normal 90" xfId="2357" xr:uid="{00000000-0005-0000-0000-000076080000}"/>
    <cellStyle name="Normal 91" xfId="2358" xr:uid="{00000000-0005-0000-0000-000077080000}"/>
    <cellStyle name="Normal 92" xfId="2359" xr:uid="{00000000-0005-0000-0000-000078080000}"/>
    <cellStyle name="Normal 93" xfId="2360" xr:uid="{00000000-0005-0000-0000-000079080000}"/>
    <cellStyle name="Normal 94" xfId="2361" xr:uid="{00000000-0005-0000-0000-00007A080000}"/>
    <cellStyle name="Normal 95" xfId="2362" xr:uid="{00000000-0005-0000-0000-00007B080000}"/>
    <cellStyle name="Normal 96" xfId="2363" xr:uid="{00000000-0005-0000-0000-00007C080000}"/>
    <cellStyle name="Normal 97" xfId="2364" xr:uid="{00000000-0005-0000-0000-00007D080000}"/>
    <cellStyle name="Normal 98" xfId="2365" xr:uid="{00000000-0005-0000-0000-00007E080000}"/>
    <cellStyle name="Normal 99" xfId="2366" xr:uid="{00000000-0005-0000-0000-00007F080000}"/>
    <cellStyle name="Not In Use" xfId="686" xr:uid="{00000000-0005-0000-0000-000080080000}"/>
    <cellStyle name="Note 10" xfId="687" xr:uid="{00000000-0005-0000-0000-000081080000}"/>
    <cellStyle name="Note 11" xfId="688" xr:uid="{00000000-0005-0000-0000-000082080000}"/>
    <cellStyle name="Note 12" xfId="689" xr:uid="{00000000-0005-0000-0000-000083080000}"/>
    <cellStyle name="Note 2" xfId="690" xr:uid="{00000000-0005-0000-0000-000084080000}"/>
    <cellStyle name="Note 2 2" xfId="2367" xr:uid="{00000000-0005-0000-0000-000085080000}"/>
    <cellStyle name="Note 2 2 2" xfId="2368" xr:uid="{00000000-0005-0000-0000-000086080000}"/>
    <cellStyle name="Note 2 2 2 2" xfId="2369" xr:uid="{00000000-0005-0000-0000-000087080000}"/>
    <cellStyle name="Note 2 2 2 2 2" xfId="2370" xr:uid="{00000000-0005-0000-0000-000088080000}"/>
    <cellStyle name="Note 2 2 2 3" xfId="2371" xr:uid="{00000000-0005-0000-0000-000089080000}"/>
    <cellStyle name="Note 2 2 2 3 2" xfId="2372" xr:uid="{00000000-0005-0000-0000-00008A080000}"/>
    <cellStyle name="Note 2 2 2 4" xfId="2373" xr:uid="{00000000-0005-0000-0000-00008B080000}"/>
    <cellStyle name="Note 2 2 2 4 2" xfId="2374" xr:uid="{00000000-0005-0000-0000-00008C080000}"/>
    <cellStyle name="Note 2 2 2 5" xfId="2375" xr:uid="{00000000-0005-0000-0000-00008D080000}"/>
    <cellStyle name="Note 2 2 2 5 2" xfId="2376" xr:uid="{00000000-0005-0000-0000-00008E080000}"/>
    <cellStyle name="Note 2 2 2 6" xfId="2377" xr:uid="{00000000-0005-0000-0000-00008F080000}"/>
    <cellStyle name="Note 2 2 2 6 2" xfId="2378" xr:uid="{00000000-0005-0000-0000-000090080000}"/>
    <cellStyle name="Note 2 2 2 7" xfId="2379" xr:uid="{00000000-0005-0000-0000-000091080000}"/>
    <cellStyle name="Note 2 2 2 7 2" xfId="2380" xr:uid="{00000000-0005-0000-0000-000092080000}"/>
    <cellStyle name="Note 2 2 2 8" xfId="2381" xr:uid="{00000000-0005-0000-0000-000093080000}"/>
    <cellStyle name="Note 2 2 2 8 2" xfId="2382" xr:uid="{00000000-0005-0000-0000-000094080000}"/>
    <cellStyle name="Note 2 2 2 9" xfId="2383" xr:uid="{00000000-0005-0000-0000-000095080000}"/>
    <cellStyle name="Note 2 2 3" xfId="2384" xr:uid="{00000000-0005-0000-0000-000096080000}"/>
    <cellStyle name="Note 2 2 3 2" xfId="2385" xr:uid="{00000000-0005-0000-0000-000097080000}"/>
    <cellStyle name="Note 2 2 3 2 2" xfId="2386" xr:uid="{00000000-0005-0000-0000-000098080000}"/>
    <cellStyle name="Note 2 2 3 3" xfId="2387" xr:uid="{00000000-0005-0000-0000-000099080000}"/>
    <cellStyle name="Note 2 2 3 3 2" xfId="2388" xr:uid="{00000000-0005-0000-0000-00009A080000}"/>
    <cellStyle name="Note 2 2 3 4" xfId="2389" xr:uid="{00000000-0005-0000-0000-00009B080000}"/>
    <cellStyle name="Note 2 2 3 4 2" xfId="2390" xr:uid="{00000000-0005-0000-0000-00009C080000}"/>
    <cellStyle name="Note 2 2 3 5" xfId="2391" xr:uid="{00000000-0005-0000-0000-00009D080000}"/>
    <cellStyle name="Note 2 2 3 5 2" xfId="2392" xr:uid="{00000000-0005-0000-0000-00009E080000}"/>
    <cellStyle name="Note 2 2 3 6" xfId="2393" xr:uid="{00000000-0005-0000-0000-00009F080000}"/>
    <cellStyle name="Note 2 2 3 6 2" xfId="2394" xr:uid="{00000000-0005-0000-0000-0000A0080000}"/>
    <cellStyle name="Note 2 2 3 7" xfId="2395" xr:uid="{00000000-0005-0000-0000-0000A1080000}"/>
    <cellStyle name="Note 2 2 3 7 2" xfId="2396" xr:uid="{00000000-0005-0000-0000-0000A2080000}"/>
    <cellStyle name="Note 2 2 3 8" xfId="2397" xr:uid="{00000000-0005-0000-0000-0000A3080000}"/>
    <cellStyle name="Note 2 2 3 8 2" xfId="2398" xr:uid="{00000000-0005-0000-0000-0000A4080000}"/>
    <cellStyle name="Note 2 2 3 9" xfId="2399" xr:uid="{00000000-0005-0000-0000-0000A5080000}"/>
    <cellStyle name="Note 2 2 4" xfId="2400" xr:uid="{00000000-0005-0000-0000-0000A6080000}"/>
    <cellStyle name="Note 2 2 4 2" xfId="2401" xr:uid="{00000000-0005-0000-0000-0000A7080000}"/>
    <cellStyle name="Note 2 2 4 2 2" xfId="2402" xr:uid="{00000000-0005-0000-0000-0000A8080000}"/>
    <cellStyle name="Note 2 2 4 3" xfId="2403" xr:uid="{00000000-0005-0000-0000-0000A9080000}"/>
    <cellStyle name="Note 2 2 4 3 2" xfId="2404" xr:uid="{00000000-0005-0000-0000-0000AA080000}"/>
    <cellStyle name="Note 2 2 4 4" xfId="2405" xr:uid="{00000000-0005-0000-0000-0000AB080000}"/>
    <cellStyle name="Note 2 2 4 4 2" xfId="2406" xr:uid="{00000000-0005-0000-0000-0000AC080000}"/>
    <cellStyle name="Note 2 2 4 5" xfId="2407" xr:uid="{00000000-0005-0000-0000-0000AD080000}"/>
    <cellStyle name="Note 2 2 4 5 2" xfId="2408" xr:uid="{00000000-0005-0000-0000-0000AE080000}"/>
    <cellStyle name="Note 2 2 4 6" xfId="2409" xr:uid="{00000000-0005-0000-0000-0000AF080000}"/>
    <cellStyle name="Note 2 2 4 6 2" xfId="2410" xr:uid="{00000000-0005-0000-0000-0000B0080000}"/>
    <cellStyle name="Note 2 2 4 7" xfId="2411" xr:uid="{00000000-0005-0000-0000-0000B1080000}"/>
    <cellStyle name="Note 2 2 4 7 2" xfId="2412" xr:uid="{00000000-0005-0000-0000-0000B2080000}"/>
    <cellStyle name="Note 2 2 4 8" xfId="2413" xr:uid="{00000000-0005-0000-0000-0000B3080000}"/>
    <cellStyle name="Note 2 2 4 8 2" xfId="2414" xr:uid="{00000000-0005-0000-0000-0000B4080000}"/>
    <cellStyle name="Note 2 2 4 9" xfId="2415" xr:uid="{00000000-0005-0000-0000-0000B5080000}"/>
    <cellStyle name="Note 2 2 5" xfId="2416" xr:uid="{00000000-0005-0000-0000-0000B6080000}"/>
    <cellStyle name="Note 2 2 5 2" xfId="2417" xr:uid="{00000000-0005-0000-0000-0000B7080000}"/>
    <cellStyle name="Note 2 2 5 2 2" xfId="2418" xr:uid="{00000000-0005-0000-0000-0000B8080000}"/>
    <cellStyle name="Note 2 2 5 3" xfId="2419" xr:uid="{00000000-0005-0000-0000-0000B9080000}"/>
    <cellStyle name="Note 2 2 5 3 2" xfId="2420" xr:uid="{00000000-0005-0000-0000-0000BA080000}"/>
    <cellStyle name="Note 2 2 5 4" xfId="2421" xr:uid="{00000000-0005-0000-0000-0000BB080000}"/>
    <cellStyle name="Note 2 2 5 4 2" xfId="2422" xr:uid="{00000000-0005-0000-0000-0000BC080000}"/>
    <cellStyle name="Note 2 2 5 5" xfId="2423" xr:uid="{00000000-0005-0000-0000-0000BD080000}"/>
    <cellStyle name="Note 2 2 5 5 2" xfId="2424" xr:uid="{00000000-0005-0000-0000-0000BE080000}"/>
    <cellStyle name="Note 2 2 5 6" xfId="2425" xr:uid="{00000000-0005-0000-0000-0000BF080000}"/>
    <cellStyle name="Note 2 2 5 6 2" xfId="2426" xr:uid="{00000000-0005-0000-0000-0000C0080000}"/>
    <cellStyle name="Note 2 2 5 7" xfId="2427" xr:uid="{00000000-0005-0000-0000-0000C1080000}"/>
    <cellStyle name="Note 2 2 5 7 2" xfId="2428" xr:uid="{00000000-0005-0000-0000-0000C2080000}"/>
    <cellStyle name="Note 2 2 5 8" xfId="2429" xr:uid="{00000000-0005-0000-0000-0000C3080000}"/>
    <cellStyle name="Note 2 2 6" xfId="2430" xr:uid="{00000000-0005-0000-0000-0000C4080000}"/>
    <cellStyle name="Note 2 2 6 2" xfId="2431" xr:uid="{00000000-0005-0000-0000-0000C5080000}"/>
    <cellStyle name="Note 2 3" xfId="2432" xr:uid="{00000000-0005-0000-0000-0000C6080000}"/>
    <cellStyle name="Note 2 4" xfId="2433" xr:uid="{00000000-0005-0000-0000-0000C7080000}"/>
    <cellStyle name="Note 2 5" xfId="2434" xr:uid="{00000000-0005-0000-0000-0000C8080000}"/>
    <cellStyle name="Note 3" xfId="691" xr:uid="{00000000-0005-0000-0000-0000C9080000}"/>
    <cellStyle name="Note 3 2" xfId="2435" xr:uid="{00000000-0005-0000-0000-0000CA080000}"/>
    <cellStyle name="Note 3 2 2" xfId="2436" xr:uid="{00000000-0005-0000-0000-0000CB080000}"/>
    <cellStyle name="Note 3 2 3" xfId="2437" xr:uid="{00000000-0005-0000-0000-0000CC080000}"/>
    <cellStyle name="Note 3 2 4" xfId="2438" xr:uid="{00000000-0005-0000-0000-0000CD080000}"/>
    <cellStyle name="Note 3 2 5" xfId="2439" xr:uid="{00000000-0005-0000-0000-0000CE080000}"/>
    <cellStyle name="Note 3 2 6" xfId="2440" xr:uid="{00000000-0005-0000-0000-0000CF080000}"/>
    <cellStyle name="Note 3 3" xfId="2441" xr:uid="{00000000-0005-0000-0000-0000D0080000}"/>
    <cellStyle name="Note 3 3 2" xfId="2442" xr:uid="{00000000-0005-0000-0000-0000D1080000}"/>
    <cellStyle name="Note 3 4" xfId="2443" xr:uid="{00000000-0005-0000-0000-0000D2080000}"/>
    <cellStyle name="Note 3 5" xfId="2444" xr:uid="{00000000-0005-0000-0000-0000D3080000}"/>
    <cellStyle name="Note 3 6" xfId="2445" xr:uid="{00000000-0005-0000-0000-0000D4080000}"/>
    <cellStyle name="Note 3 7" xfId="2446" xr:uid="{00000000-0005-0000-0000-0000D5080000}"/>
    <cellStyle name="Note 4" xfId="692" xr:uid="{00000000-0005-0000-0000-0000D6080000}"/>
    <cellStyle name="Note 4 2" xfId="2447" xr:uid="{00000000-0005-0000-0000-0000D7080000}"/>
    <cellStyle name="Note 4 2 2" xfId="2448" xr:uid="{00000000-0005-0000-0000-0000D8080000}"/>
    <cellStyle name="Note 4 3" xfId="2449" xr:uid="{00000000-0005-0000-0000-0000D9080000}"/>
    <cellStyle name="Note 4 4" xfId="2450" xr:uid="{00000000-0005-0000-0000-0000DA080000}"/>
    <cellStyle name="Note 5" xfId="693" xr:uid="{00000000-0005-0000-0000-0000DB080000}"/>
    <cellStyle name="Note 5 2" xfId="2451" xr:uid="{00000000-0005-0000-0000-0000DC080000}"/>
    <cellStyle name="Note 5 2 2" xfId="2452" xr:uid="{00000000-0005-0000-0000-0000DD080000}"/>
    <cellStyle name="Note 5 3" xfId="2453" xr:uid="{00000000-0005-0000-0000-0000DE080000}"/>
    <cellStyle name="Note 6" xfId="694" xr:uid="{00000000-0005-0000-0000-0000DF080000}"/>
    <cellStyle name="Note 7" xfId="695" xr:uid="{00000000-0005-0000-0000-0000E0080000}"/>
    <cellStyle name="Note 8" xfId="696" xr:uid="{00000000-0005-0000-0000-0000E1080000}"/>
    <cellStyle name="Note 9" xfId="697" xr:uid="{00000000-0005-0000-0000-0000E2080000}"/>
    <cellStyle name="Œ…‹æØ‚è [0.00]_Region Orders (2)" xfId="698" xr:uid="{00000000-0005-0000-0000-0000E3080000}"/>
    <cellStyle name="Œ…‹æØ‚è_Region Orders (2)" xfId="699" xr:uid="{00000000-0005-0000-0000-0000E4080000}"/>
    <cellStyle name="On Hold" xfId="700" xr:uid="{00000000-0005-0000-0000-0000E5080000}"/>
    <cellStyle name="Output 10" xfId="701" xr:uid="{00000000-0005-0000-0000-0000E6080000}"/>
    <cellStyle name="Output 11" xfId="702" xr:uid="{00000000-0005-0000-0000-0000E7080000}"/>
    <cellStyle name="Output 12" xfId="703" xr:uid="{00000000-0005-0000-0000-0000E8080000}"/>
    <cellStyle name="Output 2" xfId="704" xr:uid="{00000000-0005-0000-0000-0000E9080000}"/>
    <cellStyle name="Output 2 2" xfId="2454" xr:uid="{00000000-0005-0000-0000-0000EA080000}"/>
    <cellStyle name="Output 2 2 2" xfId="2455" xr:uid="{00000000-0005-0000-0000-0000EB080000}"/>
    <cellStyle name="Output 2 2 2 2" xfId="2456" xr:uid="{00000000-0005-0000-0000-0000EC080000}"/>
    <cellStyle name="Output 2 2 2 2 2" xfId="2457" xr:uid="{00000000-0005-0000-0000-0000ED080000}"/>
    <cellStyle name="Output 2 2 2 3" xfId="2458" xr:uid="{00000000-0005-0000-0000-0000EE080000}"/>
    <cellStyle name="Output 2 2 2 3 2" xfId="2459" xr:uid="{00000000-0005-0000-0000-0000EF080000}"/>
    <cellStyle name="Output 2 2 2 4" xfId="2460" xr:uid="{00000000-0005-0000-0000-0000F0080000}"/>
    <cellStyle name="Output 2 2 2 4 2" xfId="2461" xr:uid="{00000000-0005-0000-0000-0000F1080000}"/>
    <cellStyle name="Output 2 2 2 5" xfId="2462" xr:uid="{00000000-0005-0000-0000-0000F2080000}"/>
    <cellStyle name="Output 2 2 2 5 2" xfId="2463" xr:uid="{00000000-0005-0000-0000-0000F3080000}"/>
    <cellStyle name="Output 2 2 2 6" xfId="2464" xr:uid="{00000000-0005-0000-0000-0000F4080000}"/>
    <cellStyle name="Output 2 2 2 6 2" xfId="2465" xr:uid="{00000000-0005-0000-0000-0000F5080000}"/>
    <cellStyle name="Output 2 2 2 7" xfId="2466" xr:uid="{00000000-0005-0000-0000-0000F6080000}"/>
    <cellStyle name="Output 2 2 2 7 2" xfId="2467" xr:uid="{00000000-0005-0000-0000-0000F7080000}"/>
    <cellStyle name="Output 2 2 2 8" xfId="2468" xr:uid="{00000000-0005-0000-0000-0000F8080000}"/>
    <cellStyle name="Output 2 2 2 8 2" xfId="2469" xr:uid="{00000000-0005-0000-0000-0000F9080000}"/>
    <cellStyle name="Output 2 2 2 9" xfId="2470" xr:uid="{00000000-0005-0000-0000-0000FA080000}"/>
    <cellStyle name="Output 2 2 3" xfId="2471" xr:uid="{00000000-0005-0000-0000-0000FB080000}"/>
    <cellStyle name="Output 2 2 3 2" xfId="2472" xr:uid="{00000000-0005-0000-0000-0000FC080000}"/>
    <cellStyle name="Output 2 2 3 2 2" xfId="2473" xr:uid="{00000000-0005-0000-0000-0000FD080000}"/>
    <cellStyle name="Output 2 2 3 3" xfId="2474" xr:uid="{00000000-0005-0000-0000-0000FE080000}"/>
    <cellStyle name="Output 2 2 3 3 2" xfId="2475" xr:uid="{00000000-0005-0000-0000-0000FF080000}"/>
    <cellStyle name="Output 2 2 3 4" xfId="2476" xr:uid="{00000000-0005-0000-0000-000000090000}"/>
    <cellStyle name="Output 2 2 3 4 2" xfId="2477" xr:uid="{00000000-0005-0000-0000-000001090000}"/>
    <cellStyle name="Output 2 2 3 5" xfId="2478" xr:uid="{00000000-0005-0000-0000-000002090000}"/>
    <cellStyle name="Output 2 2 3 5 2" xfId="2479" xr:uid="{00000000-0005-0000-0000-000003090000}"/>
    <cellStyle name="Output 2 2 3 6" xfId="2480" xr:uid="{00000000-0005-0000-0000-000004090000}"/>
    <cellStyle name="Output 2 2 3 6 2" xfId="2481" xr:uid="{00000000-0005-0000-0000-000005090000}"/>
    <cellStyle name="Output 2 2 3 7" xfId="2482" xr:uid="{00000000-0005-0000-0000-000006090000}"/>
    <cellStyle name="Output 2 2 3 7 2" xfId="2483" xr:uid="{00000000-0005-0000-0000-000007090000}"/>
    <cellStyle name="Output 2 2 3 8" xfId="2484" xr:uid="{00000000-0005-0000-0000-000008090000}"/>
    <cellStyle name="Output 2 2 3 8 2" xfId="2485" xr:uid="{00000000-0005-0000-0000-000009090000}"/>
    <cellStyle name="Output 2 2 3 9" xfId="2486" xr:uid="{00000000-0005-0000-0000-00000A090000}"/>
    <cellStyle name="Output 2 2 4" xfId="2487" xr:uid="{00000000-0005-0000-0000-00000B090000}"/>
    <cellStyle name="Output 2 2 4 2" xfId="2488" xr:uid="{00000000-0005-0000-0000-00000C090000}"/>
    <cellStyle name="Output 2 2 4 2 2" xfId="2489" xr:uid="{00000000-0005-0000-0000-00000D090000}"/>
    <cellStyle name="Output 2 2 4 3" xfId="2490" xr:uid="{00000000-0005-0000-0000-00000E090000}"/>
    <cellStyle name="Output 2 2 4 3 2" xfId="2491" xr:uid="{00000000-0005-0000-0000-00000F090000}"/>
    <cellStyle name="Output 2 2 4 4" xfId="2492" xr:uid="{00000000-0005-0000-0000-000010090000}"/>
    <cellStyle name="Output 2 2 4 4 2" xfId="2493" xr:uid="{00000000-0005-0000-0000-000011090000}"/>
    <cellStyle name="Output 2 2 4 5" xfId="2494" xr:uid="{00000000-0005-0000-0000-000012090000}"/>
    <cellStyle name="Output 2 2 4 5 2" xfId="2495" xr:uid="{00000000-0005-0000-0000-000013090000}"/>
    <cellStyle name="Output 2 2 4 6" xfId="2496" xr:uid="{00000000-0005-0000-0000-000014090000}"/>
    <cellStyle name="Output 2 2 4 6 2" xfId="2497" xr:uid="{00000000-0005-0000-0000-000015090000}"/>
    <cellStyle name="Output 2 2 4 7" xfId="2498" xr:uid="{00000000-0005-0000-0000-000016090000}"/>
    <cellStyle name="Output 2 2 4 7 2" xfId="2499" xr:uid="{00000000-0005-0000-0000-000017090000}"/>
    <cellStyle name="Output 2 2 4 8" xfId="2500" xr:uid="{00000000-0005-0000-0000-000018090000}"/>
    <cellStyle name="Output 2 2 4 8 2" xfId="2501" xr:uid="{00000000-0005-0000-0000-000019090000}"/>
    <cellStyle name="Output 2 2 4 9" xfId="2502" xr:uid="{00000000-0005-0000-0000-00001A090000}"/>
    <cellStyle name="Output 2 2 5" xfId="2503" xr:uid="{00000000-0005-0000-0000-00001B090000}"/>
    <cellStyle name="Output 2 2 5 2" xfId="2504" xr:uid="{00000000-0005-0000-0000-00001C090000}"/>
    <cellStyle name="Output 2 2 5 2 2" xfId="2505" xr:uid="{00000000-0005-0000-0000-00001D090000}"/>
    <cellStyle name="Output 2 2 5 3" xfId="2506" xr:uid="{00000000-0005-0000-0000-00001E090000}"/>
    <cellStyle name="Output 2 2 5 3 2" xfId="2507" xr:uid="{00000000-0005-0000-0000-00001F090000}"/>
    <cellStyle name="Output 2 2 5 4" xfId="2508" xr:uid="{00000000-0005-0000-0000-000020090000}"/>
    <cellStyle name="Output 2 2 5 4 2" xfId="2509" xr:uid="{00000000-0005-0000-0000-000021090000}"/>
    <cellStyle name="Output 2 2 5 5" xfId="2510" xr:uid="{00000000-0005-0000-0000-000022090000}"/>
    <cellStyle name="Output 2 2 5 5 2" xfId="2511" xr:uid="{00000000-0005-0000-0000-000023090000}"/>
    <cellStyle name="Output 2 2 5 6" xfId="2512" xr:uid="{00000000-0005-0000-0000-000024090000}"/>
    <cellStyle name="Output 2 2 5 6 2" xfId="2513" xr:uid="{00000000-0005-0000-0000-000025090000}"/>
    <cellStyle name="Output 2 2 5 7" xfId="2514" xr:uid="{00000000-0005-0000-0000-000026090000}"/>
    <cellStyle name="Output 2 2 5 7 2" xfId="2515" xr:uid="{00000000-0005-0000-0000-000027090000}"/>
    <cellStyle name="Output 2 2 5 8" xfId="2516" xr:uid="{00000000-0005-0000-0000-000028090000}"/>
    <cellStyle name="Output 2 2 6" xfId="2517" xr:uid="{00000000-0005-0000-0000-000029090000}"/>
    <cellStyle name="Output 2 2 6 2" xfId="2518" xr:uid="{00000000-0005-0000-0000-00002A090000}"/>
    <cellStyle name="Output 2 3" xfId="2519" xr:uid="{00000000-0005-0000-0000-00002B090000}"/>
    <cellStyle name="Output 2 3 2" xfId="2520" xr:uid="{00000000-0005-0000-0000-00002C090000}"/>
    <cellStyle name="Output 2 3 2 2" xfId="2521" xr:uid="{00000000-0005-0000-0000-00002D090000}"/>
    <cellStyle name="Output 2 3 2 2 2" xfId="2522" xr:uid="{00000000-0005-0000-0000-00002E090000}"/>
    <cellStyle name="Output 2 3 2 3" xfId="2523" xr:uid="{00000000-0005-0000-0000-00002F090000}"/>
    <cellStyle name="Output 2 3 2 3 2" xfId="2524" xr:uid="{00000000-0005-0000-0000-000030090000}"/>
    <cellStyle name="Output 2 3 2 4" xfId="2525" xr:uid="{00000000-0005-0000-0000-000031090000}"/>
    <cellStyle name="Output 2 3 2 4 2" xfId="2526" xr:uid="{00000000-0005-0000-0000-000032090000}"/>
    <cellStyle name="Output 2 3 2 5" xfId="2527" xr:uid="{00000000-0005-0000-0000-000033090000}"/>
    <cellStyle name="Output 2 3 2 5 2" xfId="2528" xr:uid="{00000000-0005-0000-0000-000034090000}"/>
    <cellStyle name="Output 2 3 2 6" xfId="2529" xr:uid="{00000000-0005-0000-0000-000035090000}"/>
    <cellStyle name="Output 2 3 2 6 2" xfId="2530" xr:uid="{00000000-0005-0000-0000-000036090000}"/>
    <cellStyle name="Output 2 3 2 7" xfId="2531" xr:uid="{00000000-0005-0000-0000-000037090000}"/>
    <cellStyle name="Output 2 3 2 7 2" xfId="2532" xr:uid="{00000000-0005-0000-0000-000038090000}"/>
    <cellStyle name="Output 2 3 2 8" xfId="2533" xr:uid="{00000000-0005-0000-0000-000039090000}"/>
    <cellStyle name="Output 2 3 2 8 2" xfId="2534" xr:uid="{00000000-0005-0000-0000-00003A090000}"/>
    <cellStyle name="Output 2 3 2 9" xfId="2535" xr:uid="{00000000-0005-0000-0000-00003B090000}"/>
    <cellStyle name="Output 2 3 3" xfId="2536" xr:uid="{00000000-0005-0000-0000-00003C090000}"/>
    <cellStyle name="Output 2 3 3 2" xfId="2537" xr:uid="{00000000-0005-0000-0000-00003D090000}"/>
    <cellStyle name="Output 2 3 3 2 2" xfId="2538" xr:uid="{00000000-0005-0000-0000-00003E090000}"/>
    <cellStyle name="Output 2 3 3 3" xfId="2539" xr:uid="{00000000-0005-0000-0000-00003F090000}"/>
    <cellStyle name="Output 2 3 3 3 2" xfId="2540" xr:uid="{00000000-0005-0000-0000-000040090000}"/>
    <cellStyle name="Output 2 3 3 4" xfId="2541" xr:uid="{00000000-0005-0000-0000-000041090000}"/>
    <cellStyle name="Output 2 3 3 4 2" xfId="2542" xr:uid="{00000000-0005-0000-0000-000042090000}"/>
    <cellStyle name="Output 2 3 3 5" xfId="2543" xr:uid="{00000000-0005-0000-0000-000043090000}"/>
    <cellStyle name="Output 2 3 3 5 2" xfId="2544" xr:uid="{00000000-0005-0000-0000-000044090000}"/>
    <cellStyle name="Output 2 3 3 6" xfId="2545" xr:uid="{00000000-0005-0000-0000-000045090000}"/>
    <cellStyle name="Output 2 3 3 6 2" xfId="2546" xr:uid="{00000000-0005-0000-0000-000046090000}"/>
    <cellStyle name="Output 2 3 3 7" xfId="2547" xr:uid="{00000000-0005-0000-0000-000047090000}"/>
    <cellStyle name="Output 2 3 3 7 2" xfId="2548" xr:uid="{00000000-0005-0000-0000-000048090000}"/>
    <cellStyle name="Output 2 3 3 8" xfId="2549" xr:uid="{00000000-0005-0000-0000-000049090000}"/>
    <cellStyle name="Output 2 3 3 8 2" xfId="2550" xr:uid="{00000000-0005-0000-0000-00004A090000}"/>
    <cellStyle name="Output 2 3 3 9" xfId="2551" xr:uid="{00000000-0005-0000-0000-00004B090000}"/>
    <cellStyle name="Output 2 3 4" xfId="2552" xr:uid="{00000000-0005-0000-0000-00004C090000}"/>
    <cellStyle name="Output 2 3 4 2" xfId="2553" xr:uid="{00000000-0005-0000-0000-00004D090000}"/>
    <cellStyle name="Output 2 3 4 2 2" xfId="2554" xr:uid="{00000000-0005-0000-0000-00004E090000}"/>
    <cellStyle name="Output 2 3 4 3" xfId="2555" xr:uid="{00000000-0005-0000-0000-00004F090000}"/>
    <cellStyle name="Output 2 3 4 3 2" xfId="2556" xr:uid="{00000000-0005-0000-0000-000050090000}"/>
    <cellStyle name="Output 2 3 4 4" xfId="2557" xr:uid="{00000000-0005-0000-0000-000051090000}"/>
    <cellStyle name="Output 2 3 4 4 2" xfId="2558" xr:uid="{00000000-0005-0000-0000-000052090000}"/>
    <cellStyle name="Output 2 3 4 5" xfId="2559" xr:uid="{00000000-0005-0000-0000-000053090000}"/>
    <cellStyle name="Output 2 3 4 5 2" xfId="2560" xr:uid="{00000000-0005-0000-0000-000054090000}"/>
    <cellStyle name="Output 2 3 4 6" xfId="2561" xr:uid="{00000000-0005-0000-0000-000055090000}"/>
    <cellStyle name="Output 2 3 4 6 2" xfId="2562" xr:uid="{00000000-0005-0000-0000-000056090000}"/>
    <cellStyle name="Output 2 3 4 7" xfId="2563" xr:uid="{00000000-0005-0000-0000-000057090000}"/>
    <cellStyle name="Output 2 3 4 7 2" xfId="2564" xr:uid="{00000000-0005-0000-0000-000058090000}"/>
    <cellStyle name="Output 2 3 4 8" xfId="2565" xr:uid="{00000000-0005-0000-0000-000059090000}"/>
    <cellStyle name="Output 2 3 4 8 2" xfId="2566" xr:uid="{00000000-0005-0000-0000-00005A090000}"/>
    <cellStyle name="Output 2 3 4 9" xfId="2567" xr:uid="{00000000-0005-0000-0000-00005B090000}"/>
    <cellStyle name="Output 2 3 5" xfId="2568" xr:uid="{00000000-0005-0000-0000-00005C090000}"/>
    <cellStyle name="Output 2 3 5 2" xfId="2569" xr:uid="{00000000-0005-0000-0000-00005D090000}"/>
    <cellStyle name="Output 2 3 5 2 2" xfId="2570" xr:uid="{00000000-0005-0000-0000-00005E090000}"/>
    <cellStyle name="Output 2 3 5 3" xfId="2571" xr:uid="{00000000-0005-0000-0000-00005F090000}"/>
    <cellStyle name="Output 2 3 5 3 2" xfId="2572" xr:uid="{00000000-0005-0000-0000-000060090000}"/>
    <cellStyle name="Output 2 3 5 4" xfId="2573" xr:uid="{00000000-0005-0000-0000-000061090000}"/>
    <cellStyle name="Output 2 3 5 4 2" xfId="2574" xr:uid="{00000000-0005-0000-0000-000062090000}"/>
    <cellStyle name="Output 2 3 5 5" xfId="2575" xr:uid="{00000000-0005-0000-0000-000063090000}"/>
    <cellStyle name="Output 2 3 5 5 2" xfId="2576" xr:uid="{00000000-0005-0000-0000-000064090000}"/>
    <cellStyle name="Output 2 3 5 6" xfId="2577" xr:uid="{00000000-0005-0000-0000-000065090000}"/>
    <cellStyle name="Output 2 3 5 6 2" xfId="2578" xr:uid="{00000000-0005-0000-0000-000066090000}"/>
    <cellStyle name="Output 2 3 5 7" xfId="2579" xr:uid="{00000000-0005-0000-0000-000067090000}"/>
    <cellStyle name="Output 2 3 5 7 2" xfId="2580" xr:uid="{00000000-0005-0000-0000-000068090000}"/>
    <cellStyle name="Output 2 3 5 8" xfId="2581" xr:uid="{00000000-0005-0000-0000-000069090000}"/>
    <cellStyle name="Output 2 3 6" xfId="2582" xr:uid="{00000000-0005-0000-0000-00006A090000}"/>
    <cellStyle name="Output 2 3 6 2" xfId="2583" xr:uid="{00000000-0005-0000-0000-00006B090000}"/>
    <cellStyle name="Output 2 4" xfId="2584" xr:uid="{00000000-0005-0000-0000-00006C090000}"/>
    <cellStyle name="Output 2 5" xfId="2585" xr:uid="{00000000-0005-0000-0000-00006D090000}"/>
    <cellStyle name="Output 2 6" xfId="2586" xr:uid="{00000000-0005-0000-0000-00006E090000}"/>
    <cellStyle name="Output 3" xfId="705" xr:uid="{00000000-0005-0000-0000-00006F090000}"/>
    <cellStyle name="Output 3 2" xfId="2587" xr:uid="{00000000-0005-0000-0000-000070090000}"/>
    <cellStyle name="Output 3 3" xfId="2588" xr:uid="{00000000-0005-0000-0000-000071090000}"/>
    <cellStyle name="Output 4" xfId="706" xr:uid="{00000000-0005-0000-0000-000072090000}"/>
    <cellStyle name="Output 5" xfId="707" xr:uid="{00000000-0005-0000-0000-000073090000}"/>
    <cellStyle name="Output 6" xfId="708" xr:uid="{00000000-0005-0000-0000-000074090000}"/>
    <cellStyle name="Output 7" xfId="709" xr:uid="{00000000-0005-0000-0000-000075090000}"/>
    <cellStyle name="Output 8" xfId="710" xr:uid="{00000000-0005-0000-0000-000076090000}"/>
    <cellStyle name="Output 9" xfId="711" xr:uid="{00000000-0005-0000-0000-000077090000}"/>
    <cellStyle name="Pasted Data" xfId="712" xr:uid="{00000000-0005-0000-0000-000078090000}"/>
    <cellStyle name="Pending" xfId="713" xr:uid="{00000000-0005-0000-0000-000079090000}"/>
    <cellStyle name="per.style" xfId="714" xr:uid="{00000000-0005-0000-0000-00007A090000}"/>
    <cellStyle name="Percent [2]" xfId="715" xr:uid="{00000000-0005-0000-0000-00007B090000}"/>
    <cellStyle name="Percent [2] 2" xfId="716" xr:uid="{00000000-0005-0000-0000-00007C090000}"/>
    <cellStyle name="Percent 10" xfId="9" xr:uid="{00000000-0005-0000-0000-00007D090000}"/>
    <cellStyle name="Percent 11" xfId="717" xr:uid="{00000000-0005-0000-0000-00007E090000}"/>
    <cellStyle name="Percent 12" xfId="718" xr:uid="{00000000-0005-0000-0000-00007F090000}"/>
    <cellStyle name="Percent 13" xfId="719" xr:uid="{00000000-0005-0000-0000-000080090000}"/>
    <cellStyle name="Percent 13 2" xfId="720" xr:uid="{00000000-0005-0000-0000-000081090000}"/>
    <cellStyle name="Percent 2" xfId="721" xr:uid="{00000000-0005-0000-0000-000082090000}"/>
    <cellStyle name="Percent 2 10" xfId="722" xr:uid="{00000000-0005-0000-0000-000083090000}"/>
    <cellStyle name="Percent 2 11" xfId="723" xr:uid="{00000000-0005-0000-0000-000084090000}"/>
    <cellStyle name="Percent 2 12" xfId="724" xr:uid="{00000000-0005-0000-0000-000085090000}"/>
    <cellStyle name="Percent 2 2" xfId="725" xr:uid="{00000000-0005-0000-0000-000086090000}"/>
    <cellStyle name="Percent 2 2 2" xfId="726" xr:uid="{00000000-0005-0000-0000-000087090000}"/>
    <cellStyle name="Percent 2 2 3" xfId="727" xr:uid="{00000000-0005-0000-0000-000088090000}"/>
    <cellStyle name="Percent 2 3" xfId="728" xr:uid="{00000000-0005-0000-0000-000089090000}"/>
    <cellStyle name="Percent 2 4" xfId="729" xr:uid="{00000000-0005-0000-0000-00008A090000}"/>
    <cellStyle name="Percent 2 5" xfId="730" xr:uid="{00000000-0005-0000-0000-00008B090000}"/>
    <cellStyle name="Percent 2 6" xfId="731" xr:uid="{00000000-0005-0000-0000-00008C090000}"/>
    <cellStyle name="Percent 2 7" xfId="732" xr:uid="{00000000-0005-0000-0000-00008D090000}"/>
    <cellStyle name="Percent 2 8" xfId="733" xr:uid="{00000000-0005-0000-0000-00008E090000}"/>
    <cellStyle name="Percent 2 9" xfId="734" xr:uid="{00000000-0005-0000-0000-00008F090000}"/>
    <cellStyle name="Percent 3" xfId="735" xr:uid="{00000000-0005-0000-0000-000090090000}"/>
    <cellStyle name="Percent 3 2" xfId="736" xr:uid="{00000000-0005-0000-0000-000091090000}"/>
    <cellStyle name="Percent 3 2 2" xfId="737" xr:uid="{00000000-0005-0000-0000-000092090000}"/>
    <cellStyle name="Percent 3 2 2 2" xfId="2589" xr:uid="{00000000-0005-0000-0000-000093090000}"/>
    <cellStyle name="Percent 3 2 2 3" xfId="2590" xr:uid="{00000000-0005-0000-0000-000094090000}"/>
    <cellStyle name="Percent 3 2 2 4" xfId="2591" xr:uid="{00000000-0005-0000-0000-000095090000}"/>
    <cellStyle name="Percent 3 2 3" xfId="738" xr:uid="{00000000-0005-0000-0000-000096090000}"/>
    <cellStyle name="Percent 3 2 3 2" xfId="2592" xr:uid="{00000000-0005-0000-0000-000097090000}"/>
    <cellStyle name="Percent 3 2 3 3" xfId="2593" xr:uid="{00000000-0005-0000-0000-000098090000}"/>
    <cellStyle name="Percent 3 2 3 4" xfId="2594" xr:uid="{00000000-0005-0000-0000-000099090000}"/>
    <cellStyle name="Percent 3 2 4" xfId="2595" xr:uid="{00000000-0005-0000-0000-00009A090000}"/>
    <cellStyle name="Percent 3 2 5" xfId="2596" xr:uid="{00000000-0005-0000-0000-00009B090000}"/>
    <cellStyle name="Percent 3 2 6" xfId="2597" xr:uid="{00000000-0005-0000-0000-00009C090000}"/>
    <cellStyle name="Percent 3 2 7" xfId="2598" xr:uid="{00000000-0005-0000-0000-00009D090000}"/>
    <cellStyle name="Percent 3 3" xfId="739" xr:uid="{00000000-0005-0000-0000-00009E090000}"/>
    <cellStyle name="Percent 3 4" xfId="2599" xr:uid="{00000000-0005-0000-0000-00009F090000}"/>
    <cellStyle name="Percent 4" xfId="740" xr:uid="{00000000-0005-0000-0000-0000A0090000}"/>
    <cellStyle name="Percent 4 2" xfId="741" xr:uid="{00000000-0005-0000-0000-0000A1090000}"/>
    <cellStyle name="Percent 5" xfId="742" xr:uid="{00000000-0005-0000-0000-0000A2090000}"/>
    <cellStyle name="Percent 5 2" xfId="743" xr:uid="{00000000-0005-0000-0000-0000A3090000}"/>
    <cellStyle name="Percent 6" xfId="744" xr:uid="{00000000-0005-0000-0000-0000A4090000}"/>
    <cellStyle name="Percent 7" xfId="745" xr:uid="{00000000-0005-0000-0000-0000A5090000}"/>
    <cellStyle name="Percent 8" xfId="746" xr:uid="{00000000-0005-0000-0000-0000A6090000}"/>
    <cellStyle name="Percent 9" xfId="747" xr:uid="{00000000-0005-0000-0000-0000A7090000}"/>
    <cellStyle name="Placeholder" xfId="748" xr:uid="{00000000-0005-0000-0000-0000A8090000}"/>
    <cellStyle name="PSChar" xfId="3" xr:uid="{00000000-0005-0000-0000-0000A9090000}"/>
    <cellStyle name="PSChar 2" xfId="749" xr:uid="{00000000-0005-0000-0000-0000AA090000}"/>
    <cellStyle name="PSChar 2 2" xfId="750" xr:uid="{00000000-0005-0000-0000-0000AB090000}"/>
    <cellStyle name="PSDate" xfId="751" xr:uid="{00000000-0005-0000-0000-0000AC090000}"/>
    <cellStyle name="PSDate 2" xfId="752" xr:uid="{00000000-0005-0000-0000-0000AD090000}"/>
    <cellStyle name="PSDate 2 2" xfId="753" xr:uid="{00000000-0005-0000-0000-0000AE090000}"/>
    <cellStyle name="PSDec" xfId="4" xr:uid="{00000000-0005-0000-0000-0000AF090000}"/>
    <cellStyle name="PSDec 2" xfId="754" xr:uid="{00000000-0005-0000-0000-0000B0090000}"/>
    <cellStyle name="PSDec 2 2" xfId="755" xr:uid="{00000000-0005-0000-0000-0000B1090000}"/>
    <cellStyle name="PSHeading" xfId="756" xr:uid="{00000000-0005-0000-0000-0000B2090000}"/>
    <cellStyle name="PSHeading 2" xfId="757" xr:uid="{00000000-0005-0000-0000-0000B3090000}"/>
    <cellStyle name="PSHeading 2 2" xfId="758" xr:uid="{00000000-0005-0000-0000-0000B4090000}"/>
    <cellStyle name="PSInt" xfId="759" xr:uid="{00000000-0005-0000-0000-0000B5090000}"/>
    <cellStyle name="PSInt 2" xfId="760" xr:uid="{00000000-0005-0000-0000-0000B6090000}"/>
    <cellStyle name="PSInt 2 2" xfId="761" xr:uid="{00000000-0005-0000-0000-0000B7090000}"/>
    <cellStyle name="PSSpacer" xfId="762" xr:uid="{00000000-0005-0000-0000-0000B8090000}"/>
    <cellStyle name="PSSpacer 2" xfId="763" xr:uid="{00000000-0005-0000-0000-0000B9090000}"/>
    <cellStyle name="PSSpacer 2 2" xfId="764" xr:uid="{00000000-0005-0000-0000-0000BA090000}"/>
    <cellStyle name="re-install" xfId="765" xr:uid="{00000000-0005-0000-0000-0000BB090000}"/>
    <cellStyle name="re-install 2" xfId="766" xr:uid="{00000000-0005-0000-0000-0000BC090000}"/>
    <cellStyle name="re-install 2 2" xfId="2600" xr:uid="{00000000-0005-0000-0000-0000BD090000}"/>
    <cellStyle name="re-install 3" xfId="2601" xr:uid="{00000000-0005-0000-0000-0000BE090000}"/>
    <cellStyle name="RevList" xfId="767" xr:uid="{00000000-0005-0000-0000-0000BF090000}"/>
    <cellStyle name="RowLevel_0" xfId="2602" xr:uid="{00000000-0005-0000-0000-0000C0090000}"/>
    <cellStyle name="SAPBEXaggData" xfId="768" xr:uid="{00000000-0005-0000-0000-0000C1090000}"/>
    <cellStyle name="SAPBEXaggData 2" xfId="2603" xr:uid="{00000000-0005-0000-0000-0000C2090000}"/>
    <cellStyle name="SAPBEXaggData 2 2" xfId="2604" xr:uid="{00000000-0005-0000-0000-0000C3090000}"/>
    <cellStyle name="SAPBEXaggData 2 2 2" xfId="2605" xr:uid="{00000000-0005-0000-0000-0000C4090000}"/>
    <cellStyle name="SAPBEXaggData 2 2 2 2" xfId="2606" xr:uid="{00000000-0005-0000-0000-0000C5090000}"/>
    <cellStyle name="SAPBEXaggData 2 2 3" xfId="2607" xr:uid="{00000000-0005-0000-0000-0000C6090000}"/>
    <cellStyle name="SAPBEXaggData 2 2 3 2" xfId="2608" xr:uid="{00000000-0005-0000-0000-0000C7090000}"/>
    <cellStyle name="SAPBEXaggData 2 2 4" xfId="2609" xr:uid="{00000000-0005-0000-0000-0000C8090000}"/>
    <cellStyle name="SAPBEXaggData 2 2 4 2" xfId="2610" xr:uid="{00000000-0005-0000-0000-0000C9090000}"/>
    <cellStyle name="SAPBEXaggData 2 2 5" xfId="2611" xr:uid="{00000000-0005-0000-0000-0000CA090000}"/>
    <cellStyle name="SAPBEXaggData 2 2 5 2" xfId="2612" xr:uid="{00000000-0005-0000-0000-0000CB090000}"/>
    <cellStyle name="SAPBEXaggData 2 2 6" xfId="2613" xr:uid="{00000000-0005-0000-0000-0000CC090000}"/>
    <cellStyle name="SAPBEXaggData 2 2 6 2" xfId="2614" xr:uid="{00000000-0005-0000-0000-0000CD090000}"/>
    <cellStyle name="SAPBEXaggData 2 2 7" xfId="2615" xr:uid="{00000000-0005-0000-0000-0000CE090000}"/>
    <cellStyle name="SAPBEXaggData 2 2 7 2" xfId="2616" xr:uid="{00000000-0005-0000-0000-0000CF090000}"/>
    <cellStyle name="SAPBEXaggData 2 2 8" xfId="2617" xr:uid="{00000000-0005-0000-0000-0000D0090000}"/>
    <cellStyle name="SAPBEXaggData 2 2 8 2" xfId="2618" xr:uid="{00000000-0005-0000-0000-0000D1090000}"/>
    <cellStyle name="SAPBEXaggData 2 2 9" xfId="2619" xr:uid="{00000000-0005-0000-0000-0000D2090000}"/>
    <cellStyle name="SAPBEXaggData 2 3" xfId="2620" xr:uid="{00000000-0005-0000-0000-0000D3090000}"/>
    <cellStyle name="SAPBEXaggData 2 3 2" xfId="2621" xr:uid="{00000000-0005-0000-0000-0000D4090000}"/>
    <cellStyle name="SAPBEXaggData 2 3 2 2" xfId="2622" xr:uid="{00000000-0005-0000-0000-0000D5090000}"/>
    <cellStyle name="SAPBEXaggData 2 3 3" xfId="2623" xr:uid="{00000000-0005-0000-0000-0000D6090000}"/>
    <cellStyle name="SAPBEXaggData 2 3 3 2" xfId="2624" xr:uid="{00000000-0005-0000-0000-0000D7090000}"/>
    <cellStyle name="SAPBEXaggData 2 3 4" xfId="2625" xr:uid="{00000000-0005-0000-0000-0000D8090000}"/>
    <cellStyle name="SAPBEXaggData 2 3 4 2" xfId="2626" xr:uid="{00000000-0005-0000-0000-0000D9090000}"/>
    <cellStyle name="SAPBEXaggData 2 3 5" xfId="2627" xr:uid="{00000000-0005-0000-0000-0000DA090000}"/>
    <cellStyle name="SAPBEXaggData 2 3 5 2" xfId="2628" xr:uid="{00000000-0005-0000-0000-0000DB090000}"/>
    <cellStyle name="SAPBEXaggData 2 3 6" xfId="2629" xr:uid="{00000000-0005-0000-0000-0000DC090000}"/>
    <cellStyle name="SAPBEXaggData 2 3 6 2" xfId="2630" xr:uid="{00000000-0005-0000-0000-0000DD090000}"/>
    <cellStyle name="SAPBEXaggData 2 3 7" xfId="2631" xr:uid="{00000000-0005-0000-0000-0000DE090000}"/>
    <cellStyle name="SAPBEXaggData 2 3 7 2" xfId="2632" xr:uid="{00000000-0005-0000-0000-0000DF090000}"/>
    <cellStyle name="SAPBEXaggData 2 3 8" xfId="2633" xr:uid="{00000000-0005-0000-0000-0000E0090000}"/>
    <cellStyle name="SAPBEXaggData 2 3 8 2" xfId="2634" xr:uid="{00000000-0005-0000-0000-0000E1090000}"/>
    <cellStyle name="SAPBEXaggData 2 3 9" xfId="2635" xr:uid="{00000000-0005-0000-0000-0000E2090000}"/>
    <cellStyle name="SAPBEXaggData 2 4" xfId="2636" xr:uid="{00000000-0005-0000-0000-0000E3090000}"/>
    <cellStyle name="SAPBEXaggData 2 4 2" xfId="2637" xr:uid="{00000000-0005-0000-0000-0000E4090000}"/>
    <cellStyle name="SAPBEXaggData 2 4 2 2" xfId="2638" xr:uid="{00000000-0005-0000-0000-0000E5090000}"/>
    <cellStyle name="SAPBEXaggData 2 4 3" xfId="2639" xr:uid="{00000000-0005-0000-0000-0000E6090000}"/>
    <cellStyle name="SAPBEXaggData 2 4 3 2" xfId="2640" xr:uid="{00000000-0005-0000-0000-0000E7090000}"/>
    <cellStyle name="SAPBEXaggData 2 4 4" xfId="2641" xr:uid="{00000000-0005-0000-0000-0000E8090000}"/>
    <cellStyle name="SAPBEXaggData 2 4 4 2" xfId="2642" xr:uid="{00000000-0005-0000-0000-0000E9090000}"/>
    <cellStyle name="SAPBEXaggData 2 4 5" xfId="2643" xr:uid="{00000000-0005-0000-0000-0000EA090000}"/>
    <cellStyle name="SAPBEXaggData 2 4 5 2" xfId="2644" xr:uid="{00000000-0005-0000-0000-0000EB090000}"/>
    <cellStyle name="SAPBEXaggData 2 4 6" xfId="2645" xr:uid="{00000000-0005-0000-0000-0000EC090000}"/>
    <cellStyle name="SAPBEXaggData 2 4 6 2" xfId="2646" xr:uid="{00000000-0005-0000-0000-0000ED090000}"/>
    <cellStyle name="SAPBEXaggData 2 4 7" xfId="2647" xr:uid="{00000000-0005-0000-0000-0000EE090000}"/>
    <cellStyle name="SAPBEXaggData 2 4 7 2" xfId="2648" xr:uid="{00000000-0005-0000-0000-0000EF090000}"/>
    <cellStyle name="SAPBEXaggData 2 4 8" xfId="2649" xr:uid="{00000000-0005-0000-0000-0000F0090000}"/>
    <cellStyle name="SAPBEXaggData 2 4 8 2" xfId="2650" xr:uid="{00000000-0005-0000-0000-0000F1090000}"/>
    <cellStyle name="SAPBEXaggData 2 4 9" xfId="2651" xr:uid="{00000000-0005-0000-0000-0000F2090000}"/>
    <cellStyle name="SAPBEXaggData 2 5" xfId="2652" xr:uid="{00000000-0005-0000-0000-0000F3090000}"/>
    <cellStyle name="SAPBEXaggData 2 5 2" xfId="2653" xr:uid="{00000000-0005-0000-0000-0000F4090000}"/>
    <cellStyle name="SAPBEXaggData 2 5 2 2" xfId="2654" xr:uid="{00000000-0005-0000-0000-0000F5090000}"/>
    <cellStyle name="SAPBEXaggData 2 5 3" xfId="2655" xr:uid="{00000000-0005-0000-0000-0000F6090000}"/>
    <cellStyle name="SAPBEXaggData 2 5 3 2" xfId="2656" xr:uid="{00000000-0005-0000-0000-0000F7090000}"/>
    <cellStyle name="SAPBEXaggData 2 5 4" xfId="2657" xr:uid="{00000000-0005-0000-0000-0000F8090000}"/>
    <cellStyle name="SAPBEXaggData 2 5 4 2" xfId="2658" xr:uid="{00000000-0005-0000-0000-0000F9090000}"/>
    <cellStyle name="SAPBEXaggData 2 5 5" xfId="2659" xr:uid="{00000000-0005-0000-0000-0000FA090000}"/>
    <cellStyle name="SAPBEXaggData 2 5 5 2" xfId="2660" xr:uid="{00000000-0005-0000-0000-0000FB090000}"/>
    <cellStyle name="SAPBEXaggData 2 5 6" xfId="2661" xr:uid="{00000000-0005-0000-0000-0000FC090000}"/>
    <cellStyle name="SAPBEXaggData 2 5 6 2" xfId="2662" xr:uid="{00000000-0005-0000-0000-0000FD090000}"/>
    <cellStyle name="SAPBEXaggData 2 5 7" xfId="2663" xr:uid="{00000000-0005-0000-0000-0000FE090000}"/>
    <cellStyle name="SAPBEXaggData 2 5 7 2" xfId="2664" xr:uid="{00000000-0005-0000-0000-0000FF090000}"/>
    <cellStyle name="SAPBEXaggData 2 5 8" xfId="2665" xr:uid="{00000000-0005-0000-0000-0000000A0000}"/>
    <cellStyle name="SAPBEXaggData 2 6" xfId="2666" xr:uid="{00000000-0005-0000-0000-0000010A0000}"/>
    <cellStyle name="SAPBEXaggData 2 6 2" xfId="2667" xr:uid="{00000000-0005-0000-0000-0000020A0000}"/>
    <cellStyle name="SAPBEXaggData 2 7" xfId="2668" xr:uid="{00000000-0005-0000-0000-0000030A0000}"/>
    <cellStyle name="SAPBEXaggData 3" xfId="2669" xr:uid="{00000000-0005-0000-0000-0000040A0000}"/>
    <cellStyle name="SAPBEXaggData 3 2" xfId="2670" xr:uid="{00000000-0005-0000-0000-0000050A0000}"/>
    <cellStyle name="SAPBEXaggData 3 2 2" xfId="2671" xr:uid="{00000000-0005-0000-0000-0000060A0000}"/>
    <cellStyle name="SAPBEXaggData 3 3" xfId="2672" xr:uid="{00000000-0005-0000-0000-0000070A0000}"/>
    <cellStyle name="SAPBEXaggData 3 3 2" xfId="2673" xr:uid="{00000000-0005-0000-0000-0000080A0000}"/>
    <cellStyle name="SAPBEXaggData 3 4" xfId="2674" xr:uid="{00000000-0005-0000-0000-0000090A0000}"/>
    <cellStyle name="SAPBEXaggData 3 4 2" xfId="2675" xr:uid="{00000000-0005-0000-0000-00000A0A0000}"/>
    <cellStyle name="SAPBEXaggData 3 5" xfId="2676" xr:uid="{00000000-0005-0000-0000-00000B0A0000}"/>
    <cellStyle name="SAPBEXaggData 3 5 2" xfId="2677" xr:uid="{00000000-0005-0000-0000-00000C0A0000}"/>
    <cellStyle name="SAPBEXaggData 3 6" xfId="2678" xr:uid="{00000000-0005-0000-0000-00000D0A0000}"/>
    <cellStyle name="SAPBEXaggData 3 6 2" xfId="2679" xr:uid="{00000000-0005-0000-0000-00000E0A0000}"/>
    <cellStyle name="SAPBEXaggData 3 7" xfId="2680" xr:uid="{00000000-0005-0000-0000-00000F0A0000}"/>
    <cellStyle name="SAPBEXaggData 3 7 2" xfId="2681" xr:uid="{00000000-0005-0000-0000-0000100A0000}"/>
    <cellStyle name="SAPBEXaggData 3 8" xfId="2682" xr:uid="{00000000-0005-0000-0000-0000110A0000}"/>
    <cellStyle name="SAPBEXaggData 3 8 2" xfId="2683" xr:uid="{00000000-0005-0000-0000-0000120A0000}"/>
    <cellStyle name="SAPBEXaggData 3 9" xfId="2684" xr:uid="{00000000-0005-0000-0000-0000130A0000}"/>
    <cellStyle name="SAPBEXaggData 4" xfId="2685" xr:uid="{00000000-0005-0000-0000-0000140A0000}"/>
    <cellStyle name="SAPBEXaggData 4 2" xfId="2686" xr:uid="{00000000-0005-0000-0000-0000150A0000}"/>
    <cellStyle name="SAPBEXaggData 4 2 2" xfId="2687" xr:uid="{00000000-0005-0000-0000-0000160A0000}"/>
    <cellStyle name="SAPBEXaggData 4 3" xfId="2688" xr:uid="{00000000-0005-0000-0000-0000170A0000}"/>
    <cellStyle name="SAPBEXaggData 4 3 2" xfId="2689" xr:uid="{00000000-0005-0000-0000-0000180A0000}"/>
    <cellStyle name="SAPBEXaggData 4 4" xfId="2690" xr:uid="{00000000-0005-0000-0000-0000190A0000}"/>
    <cellStyle name="SAPBEXaggData 4 4 2" xfId="2691" xr:uid="{00000000-0005-0000-0000-00001A0A0000}"/>
    <cellStyle name="SAPBEXaggData 4 5" xfId="2692" xr:uid="{00000000-0005-0000-0000-00001B0A0000}"/>
    <cellStyle name="SAPBEXaggData 4 5 2" xfId="2693" xr:uid="{00000000-0005-0000-0000-00001C0A0000}"/>
    <cellStyle name="SAPBEXaggData 4 6" xfId="2694" xr:uid="{00000000-0005-0000-0000-00001D0A0000}"/>
    <cellStyle name="SAPBEXaggData 4 6 2" xfId="2695" xr:uid="{00000000-0005-0000-0000-00001E0A0000}"/>
    <cellStyle name="SAPBEXaggData 4 7" xfId="2696" xr:uid="{00000000-0005-0000-0000-00001F0A0000}"/>
    <cellStyle name="SAPBEXaggData 4 7 2" xfId="2697" xr:uid="{00000000-0005-0000-0000-0000200A0000}"/>
    <cellStyle name="SAPBEXaggData 4 8" xfId="2698" xr:uid="{00000000-0005-0000-0000-0000210A0000}"/>
    <cellStyle name="SAPBEXaggData 4 8 2" xfId="2699" xr:uid="{00000000-0005-0000-0000-0000220A0000}"/>
    <cellStyle name="SAPBEXaggData 4 9" xfId="2700" xr:uid="{00000000-0005-0000-0000-0000230A0000}"/>
    <cellStyle name="SAPBEXaggData 5" xfId="2701" xr:uid="{00000000-0005-0000-0000-0000240A0000}"/>
    <cellStyle name="SAPBEXaggData 5 2" xfId="2702" xr:uid="{00000000-0005-0000-0000-0000250A0000}"/>
    <cellStyle name="SAPBEXaggData 5 2 2" xfId="2703" xr:uid="{00000000-0005-0000-0000-0000260A0000}"/>
    <cellStyle name="SAPBEXaggData 5 3" xfId="2704" xr:uid="{00000000-0005-0000-0000-0000270A0000}"/>
    <cellStyle name="SAPBEXaggData 5 3 2" xfId="2705" xr:uid="{00000000-0005-0000-0000-0000280A0000}"/>
    <cellStyle name="SAPBEXaggData 5 4" xfId="2706" xr:uid="{00000000-0005-0000-0000-0000290A0000}"/>
    <cellStyle name="SAPBEXaggData 5 4 2" xfId="2707" xr:uid="{00000000-0005-0000-0000-00002A0A0000}"/>
    <cellStyle name="SAPBEXaggData 5 5" xfId="2708" xr:uid="{00000000-0005-0000-0000-00002B0A0000}"/>
    <cellStyle name="SAPBEXaggData 5 5 2" xfId="2709" xr:uid="{00000000-0005-0000-0000-00002C0A0000}"/>
    <cellStyle name="SAPBEXaggData 5 6" xfId="2710" xr:uid="{00000000-0005-0000-0000-00002D0A0000}"/>
    <cellStyle name="SAPBEXaggData 5 6 2" xfId="2711" xr:uid="{00000000-0005-0000-0000-00002E0A0000}"/>
    <cellStyle name="SAPBEXaggData 5 7" xfId="2712" xr:uid="{00000000-0005-0000-0000-00002F0A0000}"/>
    <cellStyle name="SAPBEXaggData 5 7 2" xfId="2713" xr:uid="{00000000-0005-0000-0000-0000300A0000}"/>
    <cellStyle name="SAPBEXaggData 5 8" xfId="2714" xr:uid="{00000000-0005-0000-0000-0000310A0000}"/>
    <cellStyle name="SAPBEXaggData 5 8 2" xfId="2715" xr:uid="{00000000-0005-0000-0000-0000320A0000}"/>
    <cellStyle name="SAPBEXaggData 5 9" xfId="2716" xr:uid="{00000000-0005-0000-0000-0000330A0000}"/>
    <cellStyle name="SAPBEXaggData 6" xfId="2717" xr:uid="{00000000-0005-0000-0000-0000340A0000}"/>
    <cellStyle name="SAPBEXaggData 6 2" xfId="2718" xr:uid="{00000000-0005-0000-0000-0000350A0000}"/>
    <cellStyle name="SAPBEXaggData 6 2 2" xfId="2719" xr:uid="{00000000-0005-0000-0000-0000360A0000}"/>
    <cellStyle name="SAPBEXaggData 6 3" xfId="2720" xr:uid="{00000000-0005-0000-0000-0000370A0000}"/>
    <cellStyle name="SAPBEXaggData 6 3 2" xfId="2721" xr:uid="{00000000-0005-0000-0000-0000380A0000}"/>
    <cellStyle name="SAPBEXaggData 6 4" xfId="2722" xr:uid="{00000000-0005-0000-0000-0000390A0000}"/>
    <cellStyle name="SAPBEXaggData 6 4 2" xfId="2723" xr:uid="{00000000-0005-0000-0000-00003A0A0000}"/>
    <cellStyle name="SAPBEXaggData 6 5" xfId="2724" xr:uid="{00000000-0005-0000-0000-00003B0A0000}"/>
    <cellStyle name="SAPBEXaggData 6 5 2" xfId="2725" xr:uid="{00000000-0005-0000-0000-00003C0A0000}"/>
    <cellStyle name="SAPBEXaggData 6 6" xfId="2726" xr:uid="{00000000-0005-0000-0000-00003D0A0000}"/>
    <cellStyle name="SAPBEXaggData 6 6 2" xfId="2727" xr:uid="{00000000-0005-0000-0000-00003E0A0000}"/>
    <cellStyle name="SAPBEXaggData 6 7" xfId="2728" xr:uid="{00000000-0005-0000-0000-00003F0A0000}"/>
    <cellStyle name="SAPBEXaggData 6 7 2" xfId="2729" xr:uid="{00000000-0005-0000-0000-0000400A0000}"/>
    <cellStyle name="SAPBEXaggData 6 8" xfId="2730" xr:uid="{00000000-0005-0000-0000-0000410A0000}"/>
    <cellStyle name="SAPBEXaggData 7" xfId="2731" xr:uid="{00000000-0005-0000-0000-0000420A0000}"/>
    <cellStyle name="SAPBEXaggData 7 2" xfId="2732" xr:uid="{00000000-0005-0000-0000-0000430A0000}"/>
    <cellStyle name="SAPBEXaggData 8" xfId="2733" xr:uid="{00000000-0005-0000-0000-0000440A0000}"/>
    <cellStyle name="SAPBEXaggData_AM - Continuity Report ALL CAD 12 2007" xfId="2734" xr:uid="{00000000-0005-0000-0000-0000450A0000}"/>
    <cellStyle name="SAPBEXaggDataEmph" xfId="769" xr:uid="{00000000-0005-0000-0000-0000460A0000}"/>
    <cellStyle name="SAPBEXaggDataEmph 2" xfId="2735" xr:uid="{00000000-0005-0000-0000-0000470A0000}"/>
    <cellStyle name="SAPBEXaggDataEmph 2 2" xfId="2736" xr:uid="{00000000-0005-0000-0000-0000480A0000}"/>
    <cellStyle name="SAPBEXaggDataEmph 2 2 2" xfId="2737" xr:uid="{00000000-0005-0000-0000-0000490A0000}"/>
    <cellStyle name="SAPBEXaggDataEmph 2 2 2 2" xfId="2738" xr:uid="{00000000-0005-0000-0000-00004A0A0000}"/>
    <cellStyle name="SAPBEXaggDataEmph 2 2 3" xfId="2739" xr:uid="{00000000-0005-0000-0000-00004B0A0000}"/>
    <cellStyle name="SAPBEXaggDataEmph 2 2 3 2" xfId="2740" xr:uid="{00000000-0005-0000-0000-00004C0A0000}"/>
    <cellStyle name="SAPBEXaggDataEmph 2 2 4" xfId="2741" xr:uid="{00000000-0005-0000-0000-00004D0A0000}"/>
    <cellStyle name="SAPBEXaggDataEmph 2 2 4 2" xfId="2742" xr:uid="{00000000-0005-0000-0000-00004E0A0000}"/>
    <cellStyle name="SAPBEXaggDataEmph 2 2 5" xfId="2743" xr:uid="{00000000-0005-0000-0000-00004F0A0000}"/>
    <cellStyle name="SAPBEXaggDataEmph 2 2 5 2" xfId="2744" xr:uid="{00000000-0005-0000-0000-0000500A0000}"/>
    <cellStyle name="SAPBEXaggDataEmph 2 2 6" xfId="2745" xr:uid="{00000000-0005-0000-0000-0000510A0000}"/>
    <cellStyle name="SAPBEXaggDataEmph 2 2 6 2" xfId="2746" xr:uid="{00000000-0005-0000-0000-0000520A0000}"/>
    <cellStyle name="SAPBEXaggDataEmph 2 2 7" xfId="2747" xr:uid="{00000000-0005-0000-0000-0000530A0000}"/>
    <cellStyle name="SAPBEXaggDataEmph 2 2 7 2" xfId="2748" xr:uid="{00000000-0005-0000-0000-0000540A0000}"/>
    <cellStyle name="SAPBEXaggDataEmph 2 2 8" xfId="2749" xr:uid="{00000000-0005-0000-0000-0000550A0000}"/>
    <cellStyle name="SAPBEXaggDataEmph 2 2 8 2" xfId="2750" xr:uid="{00000000-0005-0000-0000-0000560A0000}"/>
    <cellStyle name="SAPBEXaggDataEmph 2 2 9" xfId="2751" xr:uid="{00000000-0005-0000-0000-0000570A0000}"/>
    <cellStyle name="SAPBEXaggDataEmph 2 3" xfId="2752" xr:uid="{00000000-0005-0000-0000-0000580A0000}"/>
    <cellStyle name="SAPBEXaggDataEmph 2 3 2" xfId="2753" xr:uid="{00000000-0005-0000-0000-0000590A0000}"/>
    <cellStyle name="SAPBEXaggDataEmph 2 3 2 2" xfId="2754" xr:uid="{00000000-0005-0000-0000-00005A0A0000}"/>
    <cellStyle name="SAPBEXaggDataEmph 2 3 3" xfId="2755" xr:uid="{00000000-0005-0000-0000-00005B0A0000}"/>
    <cellStyle name="SAPBEXaggDataEmph 2 3 3 2" xfId="2756" xr:uid="{00000000-0005-0000-0000-00005C0A0000}"/>
    <cellStyle name="SAPBEXaggDataEmph 2 3 4" xfId="2757" xr:uid="{00000000-0005-0000-0000-00005D0A0000}"/>
    <cellStyle name="SAPBEXaggDataEmph 2 3 4 2" xfId="2758" xr:uid="{00000000-0005-0000-0000-00005E0A0000}"/>
    <cellStyle name="SAPBEXaggDataEmph 2 3 5" xfId="2759" xr:uid="{00000000-0005-0000-0000-00005F0A0000}"/>
    <cellStyle name="SAPBEXaggDataEmph 2 3 5 2" xfId="2760" xr:uid="{00000000-0005-0000-0000-0000600A0000}"/>
    <cellStyle name="SAPBEXaggDataEmph 2 3 6" xfId="2761" xr:uid="{00000000-0005-0000-0000-0000610A0000}"/>
    <cellStyle name="SAPBEXaggDataEmph 2 3 6 2" xfId="2762" xr:uid="{00000000-0005-0000-0000-0000620A0000}"/>
    <cellStyle name="SAPBEXaggDataEmph 2 3 7" xfId="2763" xr:uid="{00000000-0005-0000-0000-0000630A0000}"/>
    <cellStyle name="SAPBEXaggDataEmph 2 3 7 2" xfId="2764" xr:uid="{00000000-0005-0000-0000-0000640A0000}"/>
    <cellStyle name="SAPBEXaggDataEmph 2 3 8" xfId="2765" xr:uid="{00000000-0005-0000-0000-0000650A0000}"/>
    <cellStyle name="SAPBEXaggDataEmph 2 3 8 2" xfId="2766" xr:uid="{00000000-0005-0000-0000-0000660A0000}"/>
    <cellStyle name="SAPBEXaggDataEmph 2 3 9" xfId="2767" xr:uid="{00000000-0005-0000-0000-0000670A0000}"/>
    <cellStyle name="SAPBEXaggDataEmph 2 4" xfId="2768" xr:uid="{00000000-0005-0000-0000-0000680A0000}"/>
    <cellStyle name="SAPBEXaggDataEmph 2 4 2" xfId="2769" xr:uid="{00000000-0005-0000-0000-0000690A0000}"/>
    <cellStyle name="SAPBEXaggDataEmph 2 4 2 2" xfId="2770" xr:uid="{00000000-0005-0000-0000-00006A0A0000}"/>
    <cellStyle name="SAPBEXaggDataEmph 2 4 3" xfId="2771" xr:uid="{00000000-0005-0000-0000-00006B0A0000}"/>
    <cellStyle name="SAPBEXaggDataEmph 2 4 3 2" xfId="2772" xr:uid="{00000000-0005-0000-0000-00006C0A0000}"/>
    <cellStyle name="SAPBEXaggDataEmph 2 4 4" xfId="2773" xr:uid="{00000000-0005-0000-0000-00006D0A0000}"/>
    <cellStyle name="SAPBEXaggDataEmph 2 4 4 2" xfId="2774" xr:uid="{00000000-0005-0000-0000-00006E0A0000}"/>
    <cellStyle name="SAPBEXaggDataEmph 2 4 5" xfId="2775" xr:uid="{00000000-0005-0000-0000-00006F0A0000}"/>
    <cellStyle name="SAPBEXaggDataEmph 2 4 5 2" xfId="2776" xr:uid="{00000000-0005-0000-0000-0000700A0000}"/>
    <cellStyle name="SAPBEXaggDataEmph 2 4 6" xfId="2777" xr:uid="{00000000-0005-0000-0000-0000710A0000}"/>
    <cellStyle name="SAPBEXaggDataEmph 2 4 6 2" xfId="2778" xr:uid="{00000000-0005-0000-0000-0000720A0000}"/>
    <cellStyle name="SAPBEXaggDataEmph 2 4 7" xfId="2779" xr:uid="{00000000-0005-0000-0000-0000730A0000}"/>
    <cellStyle name="SAPBEXaggDataEmph 2 4 7 2" xfId="2780" xr:uid="{00000000-0005-0000-0000-0000740A0000}"/>
    <cellStyle name="SAPBEXaggDataEmph 2 4 8" xfId="2781" xr:uid="{00000000-0005-0000-0000-0000750A0000}"/>
    <cellStyle name="SAPBEXaggDataEmph 2 4 8 2" xfId="2782" xr:uid="{00000000-0005-0000-0000-0000760A0000}"/>
    <cellStyle name="SAPBEXaggDataEmph 2 4 9" xfId="2783" xr:uid="{00000000-0005-0000-0000-0000770A0000}"/>
    <cellStyle name="SAPBEXaggDataEmph 2 5" xfId="2784" xr:uid="{00000000-0005-0000-0000-0000780A0000}"/>
    <cellStyle name="SAPBEXaggDataEmph 2 5 2" xfId="2785" xr:uid="{00000000-0005-0000-0000-0000790A0000}"/>
    <cellStyle name="SAPBEXaggDataEmph 2 5 2 2" xfId="2786" xr:uid="{00000000-0005-0000-0000-00007A0A0000}"/>
    <cellStyle name="SAPBEXaggDataEmph 2 5 3" xfId="2787" xr:uid="{00000000-0005-0000-0000-00007B0A0000}"/>
    <cellStyle name="SAPBEXaggDataEmph 2 5 3 2" xfId="2788" xr:uid="{00000000-0005-0000-0000-00007C0A0000}"/>
    <cellStyle name="SAPBEXaggDataEmph 2 5 4" xfId="2789" xr:uid="{00000000-0005-0000-0000-00007D0A0000}"/>
    <cellStyle name="SAPBEXaggDataEmph 2 5 4 2" xfId="2790" xr:uid="{00000000-0005-0000-0000-00007E0A0000}"/>
    <cellStyle name="SAPBEXaggDataEmph 2 5 5" xfId="2791" xr:uid="{00000000-0005-0000-0000-00007F0A0000}"/>
    <cellStyle name="SAPBEXaggDataEmph 2 5 5 2" xfId="2792" xr:uid="{00000000-0005-0000-0000-0000800A0000}"/>
    <cellStyle name="SAPBEXaggDataEmph 2 5 6" xfId="2793" xr:uid="{00000000-0005-0000-0000-0000810A0000}"/>
    <cellStyle name="SAPBEXaggDataEmph 2 5 6 2" xfId="2794" xr:uid="{00000000-0005-0000-0000-0000820A0000}"/>
    <cellStyle name="SAPBEXaggDataEmph 2 5 7" xfId="2795" xr:uid="{00000000-0005-0000-0000-0000830A0000}"/>
    <cellStyle name="SAPBEXaggDataEmph 2 5 7 2" xfId="2796" xr:uid="{00000000-0005-0000-0000-0000840A0000}"/>
    <cellStyle name="SAPBEXaggDataEmph 2 5 8" xfId="2797" xr:uid="{00000000-0005-0000-0000-0000850A0000}"/>
    <cellStyle name="SAPBEXaggDataEmph 2 6" xfId="2798" xr:uid="{00000000-0005-0000-0000-0000860A0000}"/>
    <cellStyle name="SAPBEXaggDataEmph 2 6 2" xfId="2799" xr:uid="{00000000-0005-0000-0000-0000870A0000}"/>
    <cellStyle name="SAPBEXaggDataEmph 2 7" xfId="2800" xr:uid="{00000000-0005-0000-0000-0000880A0000}"/>
    <cellStyle name="SAPBEXaggDataEmph 3" xfId="2801" xr:uid="{00000000-0005-0000-0000-0000890A0000}"/>
    <cellStyle name="SAPBEXaggDataEmph 3 2" xfId="2802" xr:uid="{00000000-0005-0000-0000-00008A0A0000}"/>
    <cellStyle name="SAPBEXaggDataEmph 3 2 2" xfId="2803" xr:uid="{00000000-0005-0000-0000-00008B0A0000}"/>
    <cellStyle name="SAPBEXaggDataEmph 3 3" xfId="2804" xr:uid="{00000000-0005-0000-0000-00008C0A0000}"/>
    <cellStyle name="SAPBEXaggDataEmph 3 3 2" xfId="2805" xr:uid="{00000000-0005-0000-0000-00008D0A0000}"/>
    <cellStyle name="SAPBEXaggDataEmph 3 4" xfId="2806" xr:uid="{00000000-0005-0000-0000-00008E0A0000}"/>
    <cellStyle name="SAPBEXaggDataEmph 3 4 2" xfId="2807" xr:uid="{00000000-0005-0000-0000-00008F0A0000}"/>
    <cellStyle name="SAPBEXaggDataEmph 3 5" xfId="2808" xr:uid="{00000000-0005-0000-0000-0000900A0000}"/>
    <cellStyle name="SAPBEXaggDataEmph 3 5 2" xfId="2809" xr:uid="{00000000-0005-0000-0000-0000910A0000}"/>
    <cellStyle name="SAPBEXaggDataEmph 3 6" xfId="2810" xr:uid="{00000000-0005-0000-0000-0000920A0000}"/>
    <cellStyle name="SAPBEXaggDataEmph 3 6 2" xfId="2811" xr:uid="{00000000-0005-0000-0000-0000930A0000}"/>
    <cellStyle name="SAPBEXaggDataEmph 3 7" xfId="2812" xr:uid="{00000000-0005-0000-0000-0000940A0000}"/>
    <cellStyle name="SAPBEXaggDataEmph 3 7 2" xfId="2813" xr:uid="{00000000-0005-0000-0000-0000950A0000}"/>
    <cellStyle name="SAPBEXaggDataEmph 3 8" xfId="2814" xr:uid="{00000000-0005-0000-0000-0000960A0000}"/>
    <cellStyle name="SAPBEXaggDataEmph 3 8 2" xfId="2815" xr:uid="{00000000-0005-0000-0000-0000970A0000}"/>
    <cellStyle name="SAPBEXaggDataEmph 3 9" xfId="2816" xr:uid="{00000000-0005-0000-0000-0000980A0000}"/>
    <cellStyle name="SAPBEXaggDataEmph 4" xfId="2817" xr:uid="{00000000-0005-0000-0000-0000990A0000}"/>
    <cellStyle name="SAPBEXaggDataEmph 4 2" xfId="2818" xr:uid="{00000000-0005-0000-0000-00009A0A0000}"/>
    <cellStyle name="SAPBEXaggDataEmph 4 2 2" xfId="2819" xr:uid="{00000000-0005-0000-0000-00009B0A0000}"/>
    <cellStyle name="SAPBEXaggDataEmph 4 3" xfId="2820" xr:uid="{00000000-0005-0000-0000-00009C0A0000}"/>
    <cellStyle name="SAPBEXaggDataEmph 4 3 2" xfId="2821" xr:uid="{00000000-0005-0000-0000-00009D0A0000}"/>
    <cellStyle name="SAPBEXaggDataEmph 4 4" xfId="2822" xr:uid="{00000000-0005-0000-0000-00009E0A0000}"/>
    <cellStyle name="SAPBEXaggDataEmph 4 4 2" xfId="2823" xr:uid="{00000000-0005-0000-0000-00009F0A0000}"/>
    <cellStyle name="SAPBEXaggDataEmph 4 5" xfId="2824" xr:uid="{00000000-0005-0000-0000-0000A00A0000}"/>
    <cellStyle name="SAPBEXaggDataEmph 4 5 2" xfId="2825" xr:uid="{00000000-0005-0000-0000-0000A10A0000}"/>
    <cellStyle name="SAPBEXaggDataEmph 4 6" xfId="2826" xr:uid="{00000000-0005-0000-0000-0000A20A0000}"/>
    <cellStyle name="SAPBEXaggDataEmph 4 6 2" xfId="2827" xr:uid="{00000000-0005-0000-0000-0000A30A0000}"/>
    <cellStyle name="SAPBEXaggDataEmph 4 7" xfId="2828" xr:uid="{00000000-0005-0000-0000-0000A40A0000}"/>
    <cellStyle name="SAPBEXaggDataEmph 4 7 2" xfId="2829" xr:uid="{00000000-0005-0000-0000-0000A50A0000}"/>
    <cellStyle name="SAPBEXaggDataEmph 4 8" xfId="2830" xr:uid="{00000000-0005-0000-0000-0000A60A0000}"/>
    <cellStyle name="SAPBEXaggDataEmph 4 8 2" xfId="2831" xr:uid="{00000000-0005-0000-0000-0000A70A0000}"/>
    <cellStyle name="SAPBEXaggDataEmph 4 9" xfId="2832" xr:uid="{00000000-0005-0000-0000-0000A80A0000}"/>
    <cellStyle name="SAPBEXaggDataEmph 5" xfId="2833" xr:uid="{00000000-0005-0000-0000-0000A90A0000}"/>
    <cellStyle name="SAPBEXaggDataEmph 5 2" xfId="2834" xr:uid="{00000000-0005-0000-0000-0000AA0A0000}"/>
    <cellStyle name="SAPBEXaggDataEmph 5 2 2" xfId="2835" xr:uid="{00000000-0005-0000-0000-0000AB0A0000}"/>
    <cellStyle name="SAPBEXaggDataEmph 5 3" xfId="2836" xr:uid="{00000000-0005-0000-0000-0000AC0A0000}"/>
    <cellStyle name="SAPBEXaggDataEmph 5 3 2" xfId="2837" xr:uid="{00000000-0005-0000-0000-0000AD0A0000}"/>
    <cellStyle name="SAPBEXaggDataEmph 5 4" xfId="2838" xr:uid="{00000000-0005-0000-0000-0000AE0A0000}"/>
    <cellStyle name="SAPBEXaggDataEmph 5 4 2" xfId="2839" xr:uid="{00000000-0005-0000-0000-0000AF0A0000}"/>
    <cellStyle name="SAPBEXaggDataEmph 5 5" xfId="2840" xr:uid="{00000000-0005-0000-0000-0000B00A0000}"/>
    <cellStyle name="SAPBEXaggDataEmph 5 5 2" xfId="2841" xr:uid="{00000000-0005-0000-0000-0000B10A0000}"/>
    <cellStyle name="SAPBEXaggDataEmph 5 6" xfId="2842" xr:uid="{00000000-0005-0000-0000-0000B20A0000}"/>
    <cellStyle name="SAPBEXaggDataEmph 5 6 2" xfId="2843" xr:uid="{00000000-0005-0000-0000-0000B30A0000}"/>
    <cellStyle name="SAPBEXaggDataEmph 5 7" xfId="2844" xr:uid="{00000000-0005-0000-0000-0000B40A0000}"/>
    <cellStyle name="SAPBEXaggDataEmph 5 7 2" xfId="2845" xr:uid="{00000000-0005-0000-0000-0000B50A0000}"/>
    <cellStyle name="SAPBEXaggDataEmph 5 8" xfId="2846" xr:uid="{00000000-0005-0000-0000-0000B60A0000}"/>
    <cellStyle name="SAPBEXaggDataEmph 5 8 2" xfId="2847" xr:uid="{00000000-0005-0000-0000-0000B70A0000}"/>
    <cellStyle name="SAPBEXaggDataEmph 5 9" xfId="2848" xr:uid="{00000000-0005-0000-0000-0000B80A0000}"/>
    <cellStyle name="SAPBEXaggDataEmph 6" xfId="2849" xr:uid="{00000000-0005-0000-0000-0000B90A0000}"/>
    <cellStyle name="SAPBEXaggDataEmph 6 2" xfId="2850" xr:uid="{00000000-0005-0000-0000-0000BA0A0000}"/>
    <cellStyle name="SAPBEXaggDataEmph 6 2 2" xfId="2851" xr:uid="{00000000-0005-0000-0000-0000BB0A0000}"/>
    <cellStyle name="SAPBEXaggDataEmph 6 3" xfId="2852" xr:uid="{00000000-0005-0000-0000-0000BC0A0000}"/>
    <cellStyle name="SAPBEXaggDataEmph 6 3 2" xfId="2853" xr:uid="{00000000-0005-0000-0000-0000BD0A0000}"/>
    <cellStyle name="SAPBEXaggDataEmph 6 4" xfId="2854" xr:uid="{00000000-0005-0000-0000-0000BE0A0000}"/>
    <cellStyle name="SAPBEXaggDataEmph 6 4 2" xfId="2855" xr:uid="{00000000-0005-0000-0000-0000BF0A0000}"/>
    <cellStyle name="SAPBEXaggDataEmph 6 5" xfId="2856" xr:uid="{00000000-0005-0000-0000-0000C00A0000}"/>
    <cellStyle name="SAPBEXaggDataEmph 6 5 2" xfId="2857" xr:uid="{00000000-0005-0000-0000-0000C10A0000}"/>
    <cellStyle name="SAPBEXaggDataEmph 6 6" xfId="2858" xr:uid="{00000000-0005-0000-0000-0000C20A0000}"/>
    <cellStyle name="SAPBEXaggDataEmph 6 6 2" xfId="2859" xr:uid="{00000000-0005-0000-0000-0000C30A0000}"/>
    <cellStyle name="SAPBEXaggDataEmph 6 7" xfId="2860" xr:uid="{00000000-0005-0000-0000-0000C40A0000}"/>
    <cellStyle name="SAPBEXaggDataEmph 6 7 2" xfId="2861" xr:uid="{00000000-0005-0000-0000-0000C50A0000}"/>
    <cellStyle name="SAPBEXaggDataEmph 6 8" xfId="2862" xr:uid="{00000000-0005-0000-0000-0000C60A0000}"/>
    <cellStyle name="SAPBEXaggDataEmph 7" xfId="2863" xr:uid="{00000000-0005-0000-0000-0000C70A0000}"/>
    <cellStyle name="SAPBEXaggDataEmph 7 2" xfId="2864" xr:uid="{00000000-0005-0000-0000-0000C80A0000}"/>
    <cellStyle name="SAPBEXaggDataEmph 8" xfId="2865" xr:uid="{00000000-0005-0000-0000-0000C90A0000}"/>
    <cellStyle name="SAPBEXaggExc1" xfId="770" xr:uid="{00000000-0005-0000-0000-0000CA0A0000}"/>
    <cellStyle name="SAPBEXaggExc1Emph" xfId="771" xr:uid="{00000000-0005-0000-0000-0000CB0A0000}"/>
    <cellStyle name="SAPBEXaggExc2" xfId="772" xr:uid="{00000000-0005-0000-0000-0000CC0A0000}"/>
    <cellStyle name="SAPBEXaggExc2Emph" xfId="773" xr:uid="{00000000-0005-0000-0000-0000CD0A0000}"/>
    <cellStyle name="SAPBEXaggItem" xfId="774" xr:uid="{00000000-0005-0000-0000-0000CE0A0000}"/>
    <cellStyle name="SAPBEXaggItem 2" xfId="2866" xr:uid="{00000000-0005-0000-0000-0000CF0A0000}"/>
    <cellStyle name="SAPBEXaggItem 2 2" xfId="2867" xr:uid="{00000000-0005-0000-0000-0000D00A0000}"/>
    <cellStyle name="SAPBEXaggItem 2 2 2" xfId="2868" xr:uid="{00000000-0005-0000-0000-0000D10A0000}"/>
    <cellStyle name="SAPBEXaggItem 2 2 2 2" xfId="2869" xr:uid="{00000000-0005-0000-0000-0000D20A0000}"/>
    <cellStyle name="SAPBEXaggItem 2 2 3" xfId="2870" xr:uid="{00000000-0005-0000-0000-0000D30A0000}"/>
    <cellStyle name="SAPBEXaggItem 2 2 3 2" xfId="2871" xr:uid="{00000000-0005-0000-0000-0000D40A0000}"/>
    <cellStyle name="SAPBEXaggItem 2 2 4" xfId="2872" xr:uid="{00000000-0005-0000-0000-0000D50A0000}"/>
    <cellStyle name="SAPBEXaggItem 2 2 4 2" xfId="2873" xr:uid="{00000000-0005-0000-0000-0000D60A0000}"/>
    <cellStyle name="SAPBEXaggItem 2 2 5" xfId="2874" xr:uid="{00000000-0005-0000-0000-0000D70A0000}"/>
    <cellStyle name="SAPBEXaggItem 2 2 5 2" xfId="2875" xr:uid="{00000000-0005-0000-0000-0000D80A0000}"/>
    <cellStyle name="SAPBEXaggItem 2 2 6" xfId="2876" xr:uid="{00000000-0005-0000-0000-0000D90A0000}"/>
    <cellStyle name="SAPBEXaggItem 2 2 6 2" xfId="2877" xr:uid="{00000000-0005-0000-0000-0000DA0A0000}"/>
    <cellStyle name="SAPBEXaggItem 2 2 7" xfId="2878" xr:uid="{00000000-0005-0000-0000-0000DB0A0000}"/>
    <cellStyle name="SAPBEXaggItem 2 2 7 2" xfId="2879" xr:uid="{00000000-0005-0000-0000-0000DC0A0000}"/>
    <cellStyle name="SAPBEXaggItem 2 2 8" xfId="2880" xr:uid="{00000000-0005-0000-0000-0000DD0A0000}"/>
    <cellStyle name="SAPBEXaggItem 2 2 8 2" xfId="2881" xr:uid="{00000000-0005-0000-0000-0000DE0A0000}"/>
    <cellStyle name="SAPBEXaggItem 2 2 9" xfId="2882" xr:uid="{00000000-0005-0000-0000-0000DF0A0000}"/>
    <cellStyle name="SAPBEXaggItem 2 3" xfId="2883" xr:uid="{00000000-0005-0000-0000-0000E00A0000}"/>
    <cellStyle name="SAPBEXaggItem 2 3 2" xfId="2884" xr:uid="{00000000-0005-0000-0000-0000E10A0000}"/>
    <cellStyle name="SAPBEXaggItem 2 3 2 2" xfId="2885" xr:uid="{00000000-0005-0000-0000-0000E20A0000}"/>
    <cellStyle name="SAPBEXaggItem 2 3 3" xfId="2886" xr:uid="{00000000-0005-0000-0000-0000E30A0000}"/>
    <cellStyle name="SAPBEXaggItem 2 3 3 2" xfId="2887" xr:uid="{00000000-0005-0000-0000-0000E40A0000}"/>
    <cellStyle name="SAPBEXaggItem 2 3 4" xfId="2888" xr:uid="{00000000-0005-0000-0000-0000E50A0000}"/>
    <cellStyle name="SAPBEXaggItem 2 3 4 2" xfId="2889" xr:uid="{00000000-0005-0000-0000-0000E60A0000}"/>
    <cellStyle name="SAPBEXaggItem 2 3 5" xfId="2890" xr:uid="{00000000-0005-0000-0000-0000E70A0000}"/>
    <cellStyle name="SAPBEXaggItem 2 3 5 2" xfId="2891" xr:uid="{00000000-0005-0000-0000-0000E80A0000}"/>
    <cellStyle name="SAPBEXaggItem 2 3 6" xfId="2892" xr:uid="{00000000-0005-0000-0000-0000E90A0000}"/>
    <cellStyle name="SAPBEXaggItem 2 3 6 2" xfId="2893" xr:uid="{00000000-0005-0000-0000-0000EA0A0000}"/>
    <cellStyle name="SAPBEXaggItem 2 3 7" xfId="2894" xr:uid="{00000000-0005-0000-0000-0000EB0A0000}"/>
    <cellStyle name="SAPBEXaggItem 2 3 7 2" xfId="2895" xr:uid="{00000000-0005-0000-0000-0000EC0A0000}"/>
    <cellStyle name="SAPBEXaggItem 2 3 8" xfId="2896" xr:uid="{00000000-0005-0000-0000-0000ED0A0000}"/>
    <cellStyle name="SAPBEXaggItem 2 3 8 2" xfId="2897" xr:uid="{00000000-0005-0000-0000-0000EE0A0000}"/>
    <cellStyle name="SAPBEXaggItem 2 3 9" xfId="2898" xr:uid="{00000000-0005-0000-0000-0000EF0A0000}"/>
    <cellStyle name="SAPBEXaggItem 2 4" xfId="2899" xr:uid="{00000000-0005-0000-0000-0000F00A0000}"/>
    <cellStyle name="SAPBEXaggItem 2 4 2" xfId="2900" xr:uid="{00000000-0005-0000-0000-0000F10A0000}"/>
    <cellStyle name="SAPBEXaggItem 2 4 2 2" xfId="2901" xr:uid="{00000000-0005-0000-0000-0000F20A0000}"/>
    <cellStyle name="SAPBEXaggItem 2 4 3" xfId="2902" xr:uid="{00000000-0005-0000-0000-0000F30A0000}"/>
    <cellStyle name="SAPBEXaggItem 2 4 3 2" xfId="2903" xr:uid="{00000000-0005-0000-0000-0000F40A0000}"/>
    <cellStyle name="SAPBEXaggItem 2 4 4" xfId="2904" xr:uid="{00000000-0005-0000-0000-0000F50A0000}"/>
    <cellStyle name="SAPBEXaggItem 2 4 4 2" xfId="2905" xr:uid="{00000000-0005-0000-0000-0000F60A0000}"/>
    <cellStyle name="SAPBEXaggItem 2 4 5" xfId="2906" xr:uid="{00000000-0005-0000-0000-0000F70A0000}"/>
    <cellStyle name="SAPBEXaggItem 2 4 5 2" xfId="2907" xr:uid="{00000000-0005-0000-0000-0000F80A0000}"/>
    <cellStyle name="SAPBEXaggItem 2 4 6" xfId="2908" xr:uid="{00000000-0005-0000-0000-0000F90A0000}"/>
    <cellStyle name="SAPBEXaggItem 2 4 6 2" xfId="2909" xr:uid="{00000000-0005-0000-0000-0000FA0A0000}"/>
    <cellStyle name="SAPBEXaggItem 2 4 7" xfId="2910" xr:uid="{00000000-0005-0000-0000-0000FB0A0000}"/>
    <cellStyle name="SAPBEXaggItem 2 4 7 2" xfId="2911" xr:uid="{00000000-0005-0000-0000-0000FC0A0000}"/>
    <cellStyle name="SAPBEXaggItem 2 4 8" xfId="2912" xr:uid="{00000000-0005-0000-0000-0000FD0A0000}"/>
    <cellStyle name="SAPBEXaggItem 2 4 8 2" xfId="2913" xr:uid="{00000000-0005-0000-0000-0000FE0A0000}"/>
    <cellStyle name="SAPBEXaggItem 2 4 9" xfId="2914" xr:uid="{00000000-0005-0000-0000-0000FF0A0000}"/>
    <cellStyle name="SAPBEXaggItem 2 5" xfId="2915" xr:uid="{00000000-0005-0000-0000-0000000B0000}"/>
    <cellStyle name="SAPBEXaggItem 2 5 2" xfId="2916" xr:uid="{00000000-0005-0000-0000-0000010B0000}"/>
    <cellStyle name="SAPBEXaggItem 2 5 2 2" xfId="2917" xr:uid="{00000000-0005-0000-0000-0000020B0000}"/>
    <cellStyle name="SAPBEXaggItem 2 5 3" xfId="2918" xr:uid="{00000000-0005-0000-0000-0000030B0000}"/>
    <cellStyle name="SAPBEXaggItem 2 5 3 2" xfId="2919" xr:uid="{00000000-0005-0000-0000-0000040B0000}"/>
    <cellStyle name="SAPBEXaggItem 2 5 4" xfId="2920" xr:uid="{00000000-0005-0000-0000-0000050B0000}"/>
    <cellStyle name="SAPBEXaggItem 2 5 4 2" xfId="2921" xr:uid="{00000000-0005-0000-0000-0000060B0000}"/>
    <cellStyle name="SAPBEXaggItem 2 5 5" xfId="2922" xr:uid="{00000000-0005-0000-0000-0000070B0000}"/>
    <cellStyle name="SAPBEXaggItem 2 5 5 2" xfId="2923" xr:uid="{00000000-0005-0000-0000-0000080B0000}"/>
    <cellStyle name="SAPBEXaggItem 2 5 6" xfId="2924" xr:uid="{00000000-0005-0000-0000-0000090B0000}"/>
    <cellStyle name="SAPBEXaggItem 2 5 6 2" xfId="2925" xr:uid="{00000000-0005-0000-0000-00000A0B0000}"/>
    <cellStyle name="SAPBEXaggItem 2 5 7" xfId="2926" xr:uid="{00000000-0005-0000-0000-00000B0B0000}"/>
    <cellStyle name="SAPBEXaggItem 2 5 7 2" xfId="2927" xr:uid="{00000000-0005-0000-0000-00000C0B0000}"/>
    <cellStyle name="SAPBEXaggItem 2 5 8" xfId="2928" xr:uid="{00000000-0005-0000-0000-00000D0B0000}"/>
    <cellStyle name="SAPBEXaggItem 2 6" xfId="2929" xr:uid="{00000000-0005-0000-0000-00000E0B0000}"/>
    <cellStyle name="SAPBEXaggItem 2 6 2" xfId="2930" xr:uid="{00000000-0005-0000-0000-00000F0B0000}"/>
    <cellStyle name="SAPBEXaggItem 2 7" xfId="2931" xr:uid="{00000000-0005-0000-0000-0000100B0000}"/>
    <cellStyle name="SAPBEXaggItem 3" xfId="2932" xr:uid="{00000000-0005-0000-0000-0000110B0000}"/>
    <cellStyle name="SAPBEXaggItem 3 2" xfId="2933" xr:uid="{00000000-0005-0000-0000-0000120B0000}"/>
    <cellStyle name="SAPBEXaggItem 3 2 2" xfId="2934" xr:uid="{00000000-0005-0000-0000-0000130B0000}"/>
    <cellStyle name="SAPBEXaggItem 3 3" xfId="2935" xr:uid="{00000000-0005-0000-0000-0000140B0000}"/>
    <cellStyle name="SAPBEXaggItem 3 3 2" xfId="2936" xr:uid="{00000000-0005-0000-0000-0000150B0000}"/>
    <cellStyle name="SAPBEXaggItem 3 4" xfId="2937" xr:uid="{00000000-0005-0000-0000-0000160B0000}"/>
    <cellStyle name="SAPBEXaggItem 3 4 2" xfId="2938" xr:uid="{00000000-0005-0000-0000-0000170B0000}"/>
    <cellStyle name="SAPBEXaggItem 3 5" xfId="2939" xr:uid="{00000000-0005-0000-0000-0000180B0000}"/>
    <cellStyle name="SAPBEXaggItem 3 5 2" xfId="2940" xr:uid="{00000000-0005-0000-0000-0000190B0000}"/>
    <cellStyle name="SAPBEXaggItem 3 6" xfId="2941" xr:uid="{00000000-0005-0000-0000-00001A0B0000}"/>
    <cellStyle name="SAPBEXaggItem 3 6 2" xfId="2942" xr:uid="{00000000-0005-0000-0000-00001B0B0000}"/>
    <cellStyle name="SAPBEXaggItem 3 7" xfId="2943" xr:uid="{00000000-0005-0000-0000-00001C0B0000}"/>
    <cellStyle name="SAPBEXaggItem 3 7 2" xfId="2944" xr:uid="{00000000-0005-0000-0000-00001D0B0000}"/>
    <cellStyle name="SAPBEXaggItem 3 8" xfId="2945" xr:uid="{00000000-0005-0000-0000-00001E0B0000}"/>
    <cellStyle name="SAPBEXaggItem 3 8 2" xfId="2946" xr:uid="{00000000-0005-0000-0000-00001F0B0000}"/>
    <cellStyle name="SAPBEXaggItem 3 9" xfId="2947" xr:uid="{00000000-0005-0000-0000-0000200B0000}"/>
    <cellStyle name="SAPBEXaggItem 4" xfId="2948" xr:uid="{00000000-0005-0000-0000-0000210B0000}"/>
    <cellStyle name="SAPBEXaggItem 4 2" xfId="2949" xr:uid="{00000000-0005-0000-0000-0000220B0000}"/>
    <cellStyle name="SAPBEXaggItem 4 2 2" xfId="2950" xr:uid="{00000000-0005-0000-0000-0000230B0000}"/>
    <cellStyle name="SAPBEXaggItem 4 3" xfId="2951" xr:uid="{00000000-0005-0000-0000-0000240B0000}"/>
    <cellStyle name="SAPBEXaggItem 4 3 2" xfId="2952" xr:uid="{00000000-0005-0000-0000-0000250B0000}"/>
    <cellStyle name="SAPBEXaggItem 4 4" xfId="2953" xr:uid="{00000000-0005-0000-0000-0000260B0000}"/>
    <cellStyle name="SAPBEXaggItem 4 4 2" xfId="2954" xr:uid="{00000000-0005-0000-0000-0000270B0000}"/>
    <cellStyle name="SAPBEXaggItem 4 5" xfId="2955" xr:uid="{00000000-0005-0000-0000-0000280B0000}"/>
    <cellStyle name="SAPBEXaggItem 4 5 2" xfId="2956" xr:uid="{00000000-0005-0000-0000-0000290B0000}"/>
    <cellStyle name="SAPBEXaggItem 4 6" xfId="2957" xr:uid="{00000000-0005-0000-0000-00002A0B0000}"/>
    <cellStyle name="SAPBEXaggItem 4 6 2" xfId="2958" xr:uid="{00000000-0005-0000-0000-00002B0B0000}"/>
    <cellStyle name="SAPBEXaggItem 4 7" xfId="2959" xr:uid="{00000000-0005-0000-0000-00002C0B0000}"/>
    <cellStyle name="SAPBEXaggItem 4 7 2" xfId="2960" xr:uid="{00000000-0005-0000-0000-00002D0B0000}"/>
    <cellStyle name="SAPBEXaggItem 4 8" xfId="2961" xr:uid="{00000000-0005-0000-0000-00002E0B0000}"/>
    <cellStyle name="SAPBEXaggItem 4 8 2" xfId="2962" xr:uid="{00000000-0005-0000-0000-00002F0B0000}"/>
    <cellStyle name="SAPBEXaggItem 4 9" xfId="2963" xr:uid="{00000000-0005-0000-0000-0000300B0000}"/>
    <cellStyle name="SAPBEXaggItem 5" xfId="2964" xr:uid="{00000000-0005-0000-0000-0000310B0000}"/>
    <cellStyle name="SAPBEXaggItem 5 2" xfId="2965" xr:uid="{00000000-0005-0000-0000-0000320B0000}"/>
    <cellStyle name="SAPBEXaggItem 5 2 2" xfId="2966" xr:uid="{00000000-0005-0000-0000-0000330B0000}"/>
    <cellStyle name="SAPBEXaggItem 5 3" xfId="2967" xr:uid="{00000000-0005-0000-0000-0000340B0000}"/>
    <cellStyle name="SAPBEXaggItem 5 3 2" xfId="2968" xr:uid="{00000000-0005-0000-0000-0000350B0000}"/>
    <cellStyle name="SAPBEXaggItem 5 4" xfId="2969" xr:uid="{00000000-0005-0000-0000-0000360B0000}"/>
    <cellStyle name="SAPBEXaggItem 5 4 2" xfId="2970" xr:uid="{00000000-0005-0000-0000-0000370B0000}"/>
    <cellStyle name="SAPBEXaggItem 5 5" xfId="2971" xr:uid="{00000000-0005-0000-0000-0000380B0000}"/>
    <cellStyle name="SAPBEXaggItem 5 5 2" xfId="2972" xr:uid="{00000000-0005-0000-0000-0000390B0000}"/>
    <cellStyle name="SAPBEXaggItem 5 6" xfId="2973" xr:uid="{00000000-0005-0000-0000-00003A0B0000}"/>
    <cellStyle name="SAPBEXaggItem 5 6 2" xfId="2974" xr:uid="{00000000-0005-0000-0000-00003B0B0000}"/>
    <cellStyle name="SAPBEXaggItem 5 7" xfId="2975" xr:uid="{00000000-0005-0000-0000-00003C0B0000}"/>
    <cellStyle name="SAPBEXaggItem 5 7 2" xfId="2976" xr:uid="{00000000-0005-0000-0000-00003D0B0000}"/>
    <cellStyle name="SAPBEXaggItem 5 8" xfId="2977" xr:uid="{00000000-0005-0000-0000-00003E0B0000}"/>
    <cellStyle name="SAPBEXaggItem 5 8 2" xfId="2978" xr:uid="{00000000-0005-0000-0000-00003F0B0000}"/>
    <cellStyle name="SAPBEXaggItem 5 9" xfId="2979" xr:uid="{00000000-0005-0000-0000-0000400B0000}"/>
    <cellStyle name="SAPBEXaggItem 6" xfId="2980" xr:uid="{00000000-0005-0000-0000-0000410B0000}"/>
    <cellStyle name="SAPBEXaggItem 6 2" xfId="2981" xr:uid="{00000000-0005-0000-0000-0000420B0000}"/>
    <cellStyle name="SAPBEXaggItem 6 2 2" xfId="2982" xr:uid="{00000000-0005-0000-0000-0000430B0000}"/>
    <cellStyle name="SAPBEXaggItem 6 3" xfId="2983" xr:uid="{00000000-0005-0000-0000-0000440B0000}"/>
    <cellStyle name="SAPBEXaggItem 6 3 2" xfId="2984" xr:uid="{00000000-0005-0000-0000-0000450B0000}"/>
    <cellStyle name="SAPBEXaggItem 6 4" xfId="2985" xr:uid="{00000000-0005-0000-0000-0000460B0000}"/>
    <cellStyle name="SAPBEXaggItem 6 4 2" xfId="2986" xr:uid="{00000000-0005-0000-0000-0000470B0000}"/>
    <cellStyle name="SAPBEXaggItem 6 5" xfId="2987" xr:uid="{00000000-0005-0000-0000-0000480B0000}"/>
    <cellStyle name="SAPBEXaggItem 6 5 2" xfId="2988" xr:uid="{00000000-0005-0000-0000-0000490B0000}"/>
    <cellStyle name="SAPBEXaggItem 6 6" xfId="2989" xr:uid="{00000000-0005-0000-0000-00004A0B0000}"/>
    <cellStyle name="SAPBEXaggItem 6 6 2" xfId="2990" xr:uid="{00000000-0005-0000-0000-00004B0B0000}"/>
    <cellStyle name="SAPBEXaggItem 6 7" xfId="2991" xr:uid="{00000000-0005-0000-0000-00004C0B0000}"/>
    <cellStyle name="SAPBEXaggItem 6 7 2" xfId="2992" xr:uid="{00000000-0005-0000-0000-00004D0B0000}"/>
    <cellStyle name="SAPBEXaggItem 6 8" xfId="2993" xr:uid="{00000000-0005-0000-0000-00004E0B0000}"/>
    <cellStyle name="SAPBEXaggItem 7" xfId="2994" xr:uid="{00000000-0005-0000-0000-00004F0B0000}"/>
    <cellStyle name="SAPBEXaggItem 7 2" xfId="2995" xr:uid="{00000000-0005-0000-0000-0000500B0000}"/>
    <cellStyle name="SAPBEXaggItem 8" xfId="2996" xr:uid="{00000000-0005-0000-0000-0000510B0000}"/>
    <cellStyle name="SAPBEXaggItem_AM - Continuity Report ALL CAD 12 2007" xfId="2997" xr:uid="{00000000-0005-0000-0000-0000520B0000}"/>
    <cellStyle name="SAPBEXaggItemX" xfId="2998" xr:uid="{00000000-0005-0000-0000-0000530B0000}"/>
    <cellStyle name="SAPBEXaggItemX 2" xfId="2999" xr:uid="{00000000-0005-0000-0000-0000540B0000}"/>
    <cellStyle name="SAPBEXaggItemX 2 2" xfId="3000" xr:uid="{00000000-0005-0000-0000-0000550B0000}"/>
    <cellStyle name="SAPBEXaggItemX 2 2 2" xfId="3001" xr:uid="{00000000-0005-0000-0000-0000560B0000}"/>
    <cellStyle name="SAPBEXaggItemX 2 2 2 2" xfId="3002" xr:uid="{00000000-0005-0000-0000-0000570B0000}"/>
    <cellStyle name="SAPBEXaggItemX 2 2 3" xfId="3003" xr:uid="{00000000-0005-0000-0000-0000580B0000}"/>
    <cellStyle name="SAPBEXaggItemX 2 2 3 2" xfId="3004" xr:uid="{00000000-0005-0000-0000-0000590B0000}"/>
    <cellStyle name="SAPBEXaggItemX 2 2 4" xfId="3005" xr:uid="{00000000-0005-0000-0000-00005A0B0000}"/>
    <cellStyle name="SAPBEXaggItemX 2 2 4 2" xfId="3006" xr:uid="{00000000-0005-0000-0000-00005B0B0000}"/>
    <cellStyle name="SAPBEXaggItemX 2 2 5" xfId="3007" xr:uid="{00000000-0005-0000-0000-00005C0B0000}"/>
    <cellStyle name="SAPBEXaggItemX 2 2 5 2" xfId="3008" xr:uid="{00000000-0005-0000-0000-00005D0B0000}"/>
    <cellStyle name="SAPBEXaggItemX 2 2 6" xfId="3009" xr:uid="{00000000-0005-0000-0000-00005E0B0000}"/>
    <cellStyle name="SAPBEXaggItemX 2 2 6 2" xfId="3010" xr:uid="{00000000-0005-0000-0000-00005F0B0000}"/>
    <cellStyle name="SAPBEXaggItemX 2 2 7" xfId="3011" xr:uid="{00000000-0005-0000-0000-0000600B0000}"/>
    <cellStyle name="SAPBEXaggItemX 2 2 7 2" xfId="3012" xr:uid="{00000000-0005-0000-0000-0000610B0000}"/>
    <cellStyle name="SAPBEXaggItemX 2 2 8" xfId="3013" xr:uid="{00000000-0005-0000-0000-0000620B0000}"/>
    <cellStyle name="SAPBEXaggItemX 2 2 8 2" xfId="3014" xr:uid="{00000000-0005-0000-0000-0000630B0000}"/>
    <cellStyle name="SAPBEXaggItemX 2 2 9" xfId="3015" xr:uid="{00000000-0005-0000-0000-0000640B0000}"/>
    <cellStyle name="SAPBEXaggItemX 2 3" xfId="3016" xr:uid="{00000000-0005-0000-0000-0000650B0000}"/>
    <cellStyle name="SAPBEXaggItemX 2 3 2" xfId="3017" xr:uid="{00000000-0005-0000-0000-0000660B0000}"/>
    <cellStyle name="SAPBEXaggItemX 2 3 2 2" xfId="3018" xr:uid="{00000000-0005-0000-0000-0000670B0000}"/>
    <cellStyle name="SAPBEXaggItemX 2 3 3" xfId="3019" xr:uid="{00000000-0005-0000-0000-0000680B0000}"/>
    <cellStyle name="SAPBEXaggItemX 2 3 3 2" xfId="3020" xr:uid="{00000000-0005-0000-0000-0000690B0000}"/>
    <cellStyle name="SAPBEXaggItemX 2 3 4" xfId="3021" xr:uid="{00000000-0005-0000-0000-00006A0B0000}"/>
    <cellStyle name="SAPBEXaggItemX 2 3 4 2" xfId="3022" xr:uid="{00000000-0005-0000-0000-00006B0B0000}"/>
    <cellStyle name="SAPBEXaggItemX 2 3 5" xfId="3023" xr:uid="{00000000-0005-0000-0000-00006C0B0000}"/>
    <cellStyle name="SAPBEXaggItemX 2 3 5 2" xfId="3024" xr:uid="{00000000-0005-0000-0000-00006D0B0000}"/>
    <cellStyle name="SAPBEXaggItemX 2 3 6" xfId="3025" xr:uid="{00000000-0005-0000-0000-00006E0B0000}"/>
    <cellStyle name="SAPBEXaggItemX 2 3 6 2" xfId="3026" xr:uid="{00000000-0005-0000-0000-00006F0B0000}"/>
    <cellStyle name="SAPBEXaggItemX 2 3 7" xfId="3027" xr:uid="{00000000-0005-0000-0000-0000700B0000}"/>
    <cellStyle name="SAPBEXaggItemX 2 3 7 2" xfId="3028" xr:uid="{00000000-0005-0000-0000-0000710B0000}"/>
    <cellStyle name="SAPBEXaggItemX 2 3 8" xfId="3029" xr:uid="{00000000-0005-0000-0000-0000720B0000}"/>
    <cellStyle name="SAPBEXaggItemX 2 3 8 2" xfId="3030" xr:uid="{00000000-0005-0000-0000-0000730B0000}"/>
    <cellStyle name="SAPBEXaggItemX 2 3 9" xfId="3031" xr:uid="{00000000-0005-0000-0000-0000740B0000}"/>
    <cellStyle name="SAPBEXaggItemX 2 4" xfId="3032" xr:uid="{00000000-0005-0000-0000-0000750B0000}"/>
    <cellStyle name="SAPBEXaggItemX 2 4 2" xfId="3033" xr:uid="{00000000-0005-0000-0000-0000760B0000}"/>
    <cellStyle name="SAPBEXaggItemX 2 4 2 2" xfId="3034" xr:uid="{00000000-0005-0000-0000-0000770B0000}"/>
    <cellStyle name="SAPBEXaggItemX 2 4 3" xfId="3035" xr:uid="{00000000-0005-0000-0000-0000780B0000}"/>
    <cellStyle name="SAPBEXaggItemX 2 4 3 2" xfId="3036" xr:uid="{00000000-0005-0000-0000-0000790B0000}"/>
    <cellStyle name="SAPBEXaggItemX 2 4 4" xfId="3037" xr:uid="{00000000-0005-0000-0000-00007A0B0000}"/>
    <cellStyle name="SAPBEXaggItemX 2 4 4 2" xfId="3038" xr:uid="{00000000-0005-0000-0000-00007B0B0000}"/>
    <cellStyle name="SAPBEXaggItemX 2 4 5" xfId="3039" xr:uid="{00000000-0005-0000-0000-00007C0B0000}"/>
    <cellStyle name="SAPBEXaggItemX 2 4 5 2" xfId="3040" xr:uid="{00000000-0005-0000-0000-00007D0B0000}"/>
    <cellStyle name="SAPBEXaggItemX 2 4 6" xfId="3041" xr:uid="{00000000-0005-0000-0000-00007E0B0000}"/>
    <cellStyle name="SAPBEXaggItemX 2 4 6 2" xfId="3042" xr:uid="{00000000-0005-0000-0000-00007F0B0000}"/>
    <cellStyle name="SAPBEXaggItemX 2 4 7" xfId="3043" xr:uid="{00000000-0005-0000-0000-0000800B0000}"/>
    <cellStyle name="SAPBEXaggItemX 2 4 7 2" xfId="3044" xr:uid="{00000000-0005-0000-0000-0000810B0000}"/>
    <cellStyle name="SAPBEXaggItemX 2 4 8" xfId="3045" xr:uid="{00000000-0005-0000-0000-0000820B0000}"/>
    <cellStyle name="SAPBEXaggItemX 2 4 8 2" xfId="3046" xr:uid="{00000000-0005-0000-0000-0000830B0000}"/>
    <cellStyle name="SAPBEXaggItemX 2 4 9" xfId="3047" xr:uid="{00000000-0005-0000-0000-0000840B0000}"/>
    <cellStyle name="SAPBEXaggItemX 2 5" xfId="3048" xr:uid="{00000000-0005-0000-0000-0000850B0000}"/>
    <cellStyle name="SAPBEXaggItemX 2 5 2" xfId="3049" xr:uid="{00000000-0005-0000-0000-0000860B0000}"/>
    <cellStyle name="SAPBEXaggItemX 2 5 2 2" xfId="3050" xr:uid="{00000000-0005-0000-0000-0000870B0000}"/>
    <cellStyle name="SAPBEXaggItemX 2 5 3" xfId="3051" xr:uid="{00000000-0005-0000-0000-0000880B0000}"/>
    <cellStyle name="SAPBEXaggItemX 2 5 3 2" xfId="3052" xr:uid="{00000000-0005-0000-0000-0000890B0000}"/>
    <cellStyle name="SAPBEXaggItemX 2 5 4" xfId="3053" xr:uid="{00000000-0005-0000-0000-00008A0B0000}"/>
    <cellStyle name="SAPBEXaggItemX 2 5 4 2" xfId="3054" xr:uid="{00000000-0005-0000-0000-00008B0B0000}"/>
    <cellStyle name="SAPBEXaggItemX 2 5 5" xfId="3055" xr:uid="{00000000-0005-0000-0000-00008C0B0000}"/>
    <cellStyle name="SAPBEXaggItemX 2 5 5 2" xfId="3056" xr:uid="{00000000-0005-0000-0000-00008D0B0000}"/>
    <cellStyle name="SAPBEXaggItemX 2 5 6" xfId="3057" xr:uid="{00000000-0005-0000-0000-00008E0B0000}"/>
    <cellStyle name="SAPBEXaggItemX 2 5 6 2" xfId="3058" xr:uid="{00000000-0005-0000-0000-00008F0B0000}"/>
    <cellStyle name="SAPBEXaggItemX 2 5 7" xfId="3059" xr:uid="{00000000-0005-0000-0000-0000900B0000}"/>
    <cellStyle name="SAPBEXaggItemX 2 5 7 2" xfId="3060" xr:uid="{00000000-0005-0000-0000-0000910B0000}"/>
    <cellStyle name="SAPBEXaggItemX 2 5 8" xfId="3061" xr:uid="{00000000-0005-0000-0000-0000920B0000}"/>
    <cellStyle name="SAPBEXaggItemX 2 6" xfId="3062" xr:uid="{00000000-0005-0000-0000-0000930B0000}"/>
    <cellStyle name="SAPBEXaggItemX 2 6 2" xfId="3063" xr:uid="{00000000-0005-0000-0000-0000940B0000}"/>
    <cellStyle name="SAPBEXaggItemX 3" xfId="3064" xr:uid="{00000000-0005-0000-0000-0000950B0000}"/>
    <cellStyle name="SAPBEXaggItemX 3 2" xfId="3065" xr:uid="{00000000-0005-0000-0000-0000960B0000}"/>
    <cellStyle name="SAPBEXaggItemX 3 2 2" xfId="3066" xr:uid="{00000000-0005-0000-0000-0000970B0000}"/>
    <cellStyle name="SAPBEXaggItemX 3 3" xfId="3067" xr:uid="{00000000-0005-0000-0000-0000980B0000}"/>
    <cellStyle name="SAPBEXaggItemX 3 3 2" xfId="3068" xr:uid="{00000000-0005-0000-0000-0000990B0000}"/>
    <cellStyle name="SAPBEXaggItemX 3 4" xfId="3069" xr:uid="{00000000-0005-0000-0000-00009A0B0000}"/>
    <cellStyle name="SAPBEXaggItemX 3 4 2" xfId="3070" xr:uid="{00000000-0005-0000-0000-00009B0B0000}"/>
    <cellStyle name="SAPBEXaggItemX 3 5" xfId="3071" xr:uid="{00000000-0005-0000-0000-00009C0B0000}"/>
    <cellStyle name="SAPBEXaggItemX 3 5 2" xfId="3072" xr:uid="{00000000-0005-0000-0000-00009D0B0000}"/>
    <cellStyle name="SAPBEXaggItemX 3 6" xfId="3073" xr:uid="{00000000-0005-0000-0000-00009E0B0000}"/>
    <cellStyle name="SAPBEXaggItemX 3 6 2" xfId="3074" xr:uid="{00000000-0005-0000-0000-00009F0B0000}"/>
    <cellStyle name="SAPBEXaggItemX 3 7" xfId="3075" xr:uid="{00000000-0005-0000-0000-0000A00B0000}"/>
    <cellStyle name="SAPBEXaggItemX 3 7 2" xfId="3076" xr:uid="{00000000-0005-0000-0000-0000A10B0000}"/>
    <cellStyle name="SAPBEXaggItemX 3 8" xfId="3077" xr:uid="{00000000-0005-0000-0000-0000A20B0000}"/>
    <cellStyle name="SAPBEXaggItemX 3 8 2" xfId="3078" xr:uid="{00000000-0005-0000-0000-0000A30B0000}"/>
    <cellStyle name="SAPBEXaggItemX 3 9" xfId="3079" xr:uid="{00000000-0005-0000-0000-0000A40B0000}"/>
    <cellStyle name="SAPBEXaggItemX 4" xfId="3080" xr:uid="{00000000-0005-0000-0000-0000A50B0000}"/>
    <cellStyle name="SAPBEXaggItemX 4 2" xfId="3081" xr:uid="{00000000-0005-0000-0000-0000A60B0000}"/>
    <cellStyle name="SAPBEXaggItemX 4 2 2" xfId="3082" xr:uid="{00000000-0005-0000-0000-0000A70B0000}"/>
    <cellStyle name="SAPBEXaggItemX 4 3" xfId="3083" xr:uid="{00000000-0005-0000-0000-0000A80B0000}"/>
    <cellStyle name="SAPBEXaggItemX 4 3 2" xfId="3084" xr:uid="{00000000-0005-0000-0000-0000A90B0000}"/>
    <cellStyle name="SAPBEXaggItemX 4 4" xfId="3085" xr:uid="{00000000-0005-0000-0000-0000AA0B0000}"/>
    <cellStyle name="SAPBEXaggItemX 4 4 2" xfId="3086" xr:uid="{00000000-0005-0000-0000-0000AB0B0000}"/>
    <cellStyle name="SAPBEXaggItemX 4 5" xfId="3087" xr:uid="{00000000-0005-0000-0000-0000AC0B0000}"/>
    <cellStyle name="SAPBEXaggItemX 4 5 2" xfId="3088" xr:uid="{00000000-0005-0000-0000-0000AD0B0000}"/>
    <cellStyle name="SAPBEXaggItemX 4 6" xfId="3089" xr:uid="{00000000-0005-0000-0000-0000AE0B0000}"/>
    <cellStyle name="SAPBEXaggItemX 4 6 2" xfId="3090" xr:uid="{00000000-0005-0000-0000-0000AF0B0000}"/>
    <cellStyle name="SAPBEXaggItemX 4 7" xfId="3091" xr:uid="{00000000-0005-0000-0000-0000B00B0000}"/>
    <cellStyle name="SAPBEXaggItemX 4 7 2" xfId="3092" xr:uid="{00000000-0005-0000-0000-0000B10B0000}"/>
    <cellStyle name="SAPBEXaggItemX 4 8" xfId="3093" xr:uid="{00000000-0005-0000-0000-0000B20B0000}"/>
    <cellStyle name="SAPBEXaggItemX 4 8 2" xfId="3094" xr:uid="{00000000-0005-0000-0000-0000B30B0000}"/>
    <cellStyle name="SAPBEXaggItemX 4 9" xfId="3095" xr:uid="{00000000-0005-0000-0000-0000B40B0000}"/>
    <cellStyle name="SAPBEXaggItemX 5" xfId="3096" xr:uid="{00000000-0005-0000-0000-0000B50B0000}"/>
    <cellStyle name="SAPBEXaggItemX 5 2" xfId="3097" xr:uid="{00000000-0005-0000-0000-0000B60B0000}"/>
    <cellStyle name="SAPBEXaggItemX 5 2 2" xfId="3098" xr:uid="{00000000-0005-0000-0000-0000B70B0000}"/>
    <cellStyle name="SAPBEXaggItemX 5 3" xfId="3099" xr:uid="{00000000-0005-0000-0000-0000B80B0000}"/>
    <cellStyle name="SAPBEXaggItemX 5 3 2" xfId="3100" xr:uid="{00000000-0005-0000-0000-0000B90B0000}"/>
    <cellStyle name="SAPBEXaggItemX 5 4" xfId="3101" xr:uid="{00000000-0005-0000-0000-0000BA0B0000}"/>
    <cellStyle name="SAPBEXaggItemX 5 4 2" xfId="3102" xr:uid="{00000000-0005-0000-0000-0000BB0B0000}"/>
    <cellStyle name="SAPBEXaggItemX 5 5" xfId="3103" xr:uid="{00000000-0005-0000-0000-0000BC0B0000}"/>
    <cellStyle name="SAPBEXaggItemX 5 5 2" xfId="3104" xr:uid="{00000000-0005-0000-0000-0000BD0B0000}"/>
    <cellStyle name="SAPBEXaggItemX 5 6" xfId="3105" xr:uid="{00000000-0005-0000-0000-0000BE0B0000}"/>
    <cellStyle name="SAPBEXaggItemX 5 6 2" xfId="3106" xr:uid="{00000000-0005-0000-0000-0000BF0B0000}"/>
    <cellStyle name="SAPBEXaggItemX 5 7" xfId="3107" xr:uid="{00000000-0005-0000-0000-0000C00B0000}"/>
    <cellStyle name="SAPBEXaggItemX 5 7 2" xfId="3108" xr:uid="{00000000-0005-0000-0000-0000C10B0000}"/>
    <cellStyle name="SAPBEXaggItemX 5 8" xfId="3109" xr:uid="{00000000-0005-0000-0000-0000C20B0000}"/>
    <cellStyle name="SAPBEXaggItemX 5 8 2" xfId="3110" xr:uid="{00000000-0005-0000-0000-0000C30B0000}"/>
    <cellStyle name="SAPBEXaggItemX 5 9" xfId="3111" xr:uid="{00000000-0005-0000-0000-0000C40B0000}"/>
    <cellStyle name="SAPBEXaggItemX 6" xfId="3112" xr:uid="{00000000-0005-0000-0000-0000C50B0000}"/>
    <cellStyle name="SAPBEXaggItemX 6 2" xfId="3113" xr:uid="{00000000-0005-0000-0000-0000C60B0000}"/>
    <cellStyle name="SAPBEXaggItemX 6 2 2" xfId="3114" xr:uid="{00000000-0005-0000-0000-0000C70B0000}"/>
    <cellStyle name="SAPBEXaggItemX 6 3" xfId="3115" xr:uid="{00000000-0005-0000-0000-0000C80B0000}"/>
    <cellStyle name="SAPBEXaggItemX 6 3 2" xfId="3116" xr:uid="{00000000-0005-0000-0000-0000C90B0000}"/>
    <cellStyle name="SAPBEXaggItemX 6 4" xfId="3117" xr:uid="{00000000-0005-0000-0000-0000CA0B0000}"/>
    <cellStyle name="SAPBEXaggItemX 6 4 2" xfId="3118" xr:uid="{00000000-0005-0000-0000-0000CB0B0000}"/>
    <cellStyle name="SAPBEXaggItemX 6 5" xfId="3119" xr:uid="{00000000-0005-0000-0000-0000CC0B0000}"/>
    <cellStyle name="SAPBEXaggItemX 6 5 2" xfId="3120" xr:uid="{00000000-0005-0000-0000-0000CD0B0000}"/>
    <cellStyle name="SAPBEXaggItemX 6 6" xfId="3121" xr:uid="{00000000-0005-0000-0000-0000CE0B0000}"/>
    <cellStyle name="SAPBEXaggItemX 6 6 2" xfId="3122" xr:uid="{00000000-0005-0000-0000-0000CF0B0000}"/>
    <cellStyle name="SAPBEXaggItemX 6 7" xfId="3123" xr:uid="{00000000-0005-0000-0000-0000D00B0000}"/>
    <cellStyle name="SAPBEXaggItemX 6 7 2" xfId="3124" xr:uid="{00000000-0005-0000-0000-0000D10B0000}"/>
    <cellStyle name="SAPBEXaggItemX 6 8" xfId="3125" xr:uid="{00000000-0005-0000-0000-0000D20B0000}"/>
    <cellStyle name="SAPBEXaggItemX 7" xfId="3126" xr:uid="{00000000-0005-0000-0000-0000D30B0000}"/>
    <cellStyle name="SAPBEXaggItemX 7 2" xfId="3127" xr:uid="{00000000-0005-0000-0000-0000D40B0000}"/>
    <cellStyle name="SAPBEXaggItemX_AM - Continuity Report ALL CAD 12 2007" xfId="3128" xr:uid="{00000000-0005-0000-0000-0000D50B0000}"/>
    <cellStyle name="SAPBEXbackground" xfId="775" xr:uid="{00000000-0005-0000-0000-0000D60B0000}"/>
    <cellStyle name="SAPBEXbackground 2" xfId="776" xr:uid="{00000000-0005-0000-0000-0000D70B0000}"/>
    <cellStyle name="SAPBEXbackground 2 2" xfId="3129" xr:uid="{00000000-0005-0000-0000-0000D80B0000}"/>
    <cellStyle name="SAPBEXbackground 3" xfId="777" xr:uid="{00000000-0005-0000-0000-0000D90B0000}"/>
    <cellStyle name="SAPBEXbackground 4" xfId="778" xr:uid="{00000000-0005-0000-0000-0000DA0B0000}"/>
    <cellStyle name="SAPBEXchaText" xfId="779" xr:uid="{00000000-0005-0000-0000-0000DB0B0000}"/>
    <cellStyle name="SAPBEXchaText 10" xfId="3130" xr:uid="{00000000-0005-0000-0000-0000DC0B0000}"/>
    <cellStyle name="SAPBEXchaText 2" xfId="3131" xr:uid="{00000000-0005-0000-0000-0000DD0B0000}"/>
    <cellStyle name="SAPBEXchaText 2 2" xfId="3132" xr:uid="{00000000-0005-0000-0000-0000DE0B0000}"/>
    <cellStyle name="SAPBEXchaText 2 2 2" xfId="3133" xr:uid="{00000000-0005-0000-0000-0000DF0B0000}"/>
    <cellStyle name="SAPBEXchaText 2 2 2 2" xfId="3134" xr:uid="{00000000-0005-0000-0000-0000E00B0000}"/>
    <cellStyle name="SAPBEXchaText 2 2 2 2 2" xfId="3135" xr:uid="{00000000-0005-0000-0000-0000E10B0000}"/>
    <cellStyle name="SAPBEXchaText 2 2 2 3" xfId="3136" xr:uid="{00000000-0005-0000-0000-0000E20B0000}"/>
    <cellStyle name="SAPBEXchaText 2 2 2 3 2" xfId="3137" xr:uid="{00000000-0005-0000-0000-0000E30B0000}"/>
    <cellStyle name="SAPBEXchaText 2 2 2 4" xfId="3138" xr:uid="{00000000-0005-0000-0000-0000E40B0000}"/>
    <cellStyle name="SAPBEXchaText 2 2 2 4 2" xfId="3139" xr:uid="{00000000-0005-0000-0000-0000E50B0000}"/>
    <cellStyle name="SAPBEXchaText 2 2 2 5" xfId="3140" xr:uid="{00000000-0005-0000-0000-0000E60B0000}"/>
    <cellStyle name="SAPBEXchaText 2 2 2 5 2" xfId="3141" xr:uid="{00000000-0005-0000-0000-0000E70B0000}"/>
    <cellStyle name="SAPBEXchaText 2 2 2 6" xfId="3142" xr:uid="{00000000-0005-0000-0000-0000E80B0000}"/>
    <cellStyle name="SAPBEXchaText 2 2 2 6 2" xfId="3143" xr:uid="{00000000-0005-0000-0000-0000E90B0000}"/>
    <cellStyle name="SAPBEXchaText 2 2 2 7" xfId="3144" xr:uid="{00000000-0005-0000-0000-0000EA0B0000}"/>
    <cellStyle name="SAPBEXchaText 2 2 2 7 2" xfId="3145" xr:uid="{00000000-0005-0000-0000-0000EB0B0000}"/>
    <cellStyle name="SAPBEXchaText 2 2 2 8" xfId="3146" xr:uid="{00000000-0005-0000-0000-0000EC0B0000}"/>
    <cellStyle name="SAPBEXchaText 2 2 2 8 2" xfId="3147" xr:uid="{00000000-0005-0000-0000-0000ED0B0000}"/>
    <cellStyle name="SAPBEXchaText 2 2 2 9" xfId="3148" xr:uid="{00000000-0005-0000-0000-0000EE0B0000}"/>
    <cellStyle name="SAPBEXchaText 2 2 3" xfId="3149" xr:uid="{00000000-0005-0000-0000-0000EF0B0000}"/>
    <cellStyle name="SAPBEXchaText 2 2 3 2" xfId="3150" xr:uid="{00000000-0005-0000-0000-0000F00B0000}"/>
    <cellStyle name="SAPBEXchaText 2 2 3 2 2" xfId="3151" xr:uid="{00000000-0005-0000-0000-0000F10B0000}"/>
    <cellStyle name="SAPBEXchaText 2 2 3 3" xfId="3152" xr:uid="{00000000-0005-0000-0000-0000F20B0000}"/>
    <cellStyle name="SAPBEXchaText 2 2 3 3 2" xfId="3153" xr:uid="{00000000-0005-0000-0000-0000F30B0000}"/>
    <cellStyle name="SAPBEXchaText 2 2 3 4" xfId="3154" xr:uid="{00000000-0005-0000-0000-0000F40B0000}"/>
    <cellStyle name="SAPBEXchaText 2 2 3 4 2" xfId="3155" xr:uid="{00000000-0005-0000-0000-0000F50B0000}"/>
    <cellStyle name="SAPBEXchaText 2 2 3 5" xfId="3156" xr:uid="{00000000-0005-0000-0000-0000F60B0000}"/>
    <cellStyle name="SAPBEXchaText 2 2 3 5 2" xfId="3157" xr:uid="{00000000-0005-0000-0000-0000F70B0000}"/>
    <cellStyle name="SAPBEXchaText 2 2 3 6" xfId="3158" xr:uid="{00000000-0005-0000-0000-0000F80B0000}"/>
    <cellStyle name="SAPBEXchaText 2 2 3 6 2" xfId="3159" xr:uid="{00000000-0005-0000-0000-0000F90B0000}"/>
    <cellStyle name="SAPBEXchaText 2 2 3 7" xfId="3160" xr:uid="{00000000-0005-0000-0000-0000FA0B0000}"/>
    <cellStyle name="SAPBEXchaText 2 2 3 7 2" xfId="3161" xr:uid="{00000000-0005-0000-0000-0000FB0B0000}"/>
    <cellStyle name="SAPBEXchaText 2 2 3 8" xfId="3162" xr:uid="{00000000-0005-0000-0000-0000FC0B0000}"/>
    <cellStyle name="SAPBEXchaText 2 2 3 8 2" xfId="3163" xr:uid="{00000000-0005-0000-0000-0000FD0B0000}"/>
    <cellStyle name="SAPBEXchaText 2 2 3 9" xfId="3164" xr:uid="{00000000-0005-0000-0000-0000FE0B0000}"/>
    <cellStyle name="SAPBEXchaText 2 2 4" xfId="3165" xr:uid="{00000000-0005-0000-0000-0000FF0B0000}"/>
    <cellStyle name="SAPBEXchaText 2 2 4 2" xfId="3166" xr:uid="{00000000-0005-0000-0000-0000000C0000}"/>
    <cellStyle name="SAPBEXchaText 2 2 4 2 2" xfId="3167" xr:uid="{00000000-0005-0000-0000-0000010C0000}"/>
    <cellStyle name="SAPBEXchaText 2 2 4 3" xfId="3168" xr:uid="{00000000-0005-0000-0000-0000020C0000}"/>
    <cellStyle name="SAPBEXchaText 2 2 4 3 2" xfId="3169" xr:uid="{00000000-0005-0000-0000-0000030C0000}"/>
    <cellStyle name="SAPBEXchaText 2 2 4 4" xfId="3170" xr:uid="{00000000-0005-0000-0000-0000040C0000}"/>
    <cellStyle name="SAPBEXchaText 2 2 4 4 2" xfId="3171" xr:uid="{00000000-0005-0000-0000-0000050C0000}"/>
    <cellStyle name="SAPBEXchaText 2 2 4 5" xfId="3172" xr:uid="{00000000-0005-0000-0000-0000060C0000}"/>
    <cellStyle name="SAPBEXchaText 2 2 4 5 2" xfId="3173" xr:uid="{00000000-0005-0000-0000-0000070C0000}"/>
    <cellStyle name="SAPBEXchaText 2 2 4 6" xfId="3174" xr:uid="{00000000-0005-0000-0000-0000080C0000}"/>
    <cellStyle name="SAPBEXchaText 2 2 4 6 2" xfId="3175" xr:uid="{00000000-0005-0000-0000-0000090C0000}"/>
    <cellStyle name="SAPBEXchaText 2 2 4 7" xfId="3176" xr:uid="{00000000-0005-0000-0000-00000A0C0000}"/>
    <cellStyle name="SAPBEXchaText 2 2 4 7 2" xfId="3177" xr:uid="{00000000-0005-0000-0000-00000B0C0000}"/>
    <cellStyle name="SAPBEXchaText 2 2 4 8" xfId="3178" xr:uid="{00000000-0005-0000-0000-00000C0C0000}"/>
    <cellStyle name="SAPBEXchaText 2 2 4 8 2" xfId="3179" xr:uid="{00000000-0005-0000-0000-00000D0C0000}"/>
    <cellStyle name="SAPBEXchaText 2 2 4 9" xfId="3180" xr:uid="{00000000-0005-0000-0000-00000E0C0000}"/>
    <cellStyle name="SAPBEXchaText 2 2 5" xfId="3181" xr:uid="{00000000-0005-0000-0000-00000F0C0000}"/>
    <cellStyle name="SAPBEXchaText 2 2 5 2" xfId="3182" xr:uid="{00000000-0005-0000-0000-0000100C0000}"/>
    <cellStyle name="SAPBEXchaText 2 2 5 2 2" xfId="3183" xr:uid="{00000000-0005-0000-0000-0000110C0000}"/>
    <cellStyle name="SAPBEXchaText 2 2 5 3" xfId="3184" xr:uid="{00000000-0005-0000-0000-0000120C0000}"/>
    <cellStyle name="SAPBEXchaText 2 2 5 3 2" xfId="3185" xr:uid="{00000000-0005-0000-0000-0000130C0000}"/>
    <cellStyle name="SAPBEXchaText 2 2 5 4" xfId="3186" xr:uid="{00000000-0005-0000-0000-0000140C0000}"/>
    <cellStyle name="SAPBEXchaText 2 2 5 4 2" xfId="3187" xr:uid="{00000000-0005-0000-0000-0000150C0000}"/>
    <cellStyle name="SAPBEXchaText 2 2 5 5" xfId="3188" xr:uid="{00000000-0005-0000-0000-0000160C0000}"/>
    <cellStyle name="SAPBEXchaText 2 2 5 5 2" xfId="3189" xr:uid="{00000000-0005-0000-0000-0000170C0000}"/>
    <cellStyle name="SAPBEXchaText 2 2 5 6" xfId="3190" xr:uid="{00000000-0005-0000-0000-0000180C0000}"/>
    <cellStyle name="SAPBEXchaText 2 2 5 6 2" xfId="3191" xr:uid="{00000000-0005-0000-0000-0000190C0000}"/>
    <cellStyle name="SAPBEXchaText 2 2 5 7" xfId="3192" xr:uid="{00000000-0005-0000-0000-00001A0C0000}"/>
    <cellStyle name="SAPBEXchaText 2 2 5 7 2" xfId="3193" xr:uid="{00000000-0005-0000-0000-00001B0C0000}"/>
    <cellStyle name="SAPBEXchaText 2 2 5 8" xfId="3194" xr:uid="{00000000-0005-0000-0000-00001C0C0000}"/>
    <cellStyle name="SAPBEXchaText 2 2 6" xfId="3195" xr:uid="{00000000-0005-0000-0000-00001D0C0000}"/>
    <cellStyle name="SAPBEXchaText 2 2 6 2" xfId="3196" xr:uid="{00000000-0005-0000-0000-00001E0C0000}"/>
    <cellStyle name="SAPBEXchaText 2 3" xfId="3197" xr:uid="{00000000-0005-0000-0000-00001F0C0000}"/>
    <cellStyle name="SAPBEXchaText 2 3 2" xfId="3198" xr:uid="{00000000-0005-0000-0000-0000200C0000}"/>
    <cellStyle name="SAPBEXchaText 2 3 2 2" xfId="3199" xr:uid="{00000000-0005-0000-0000-0000210C0000}"/>
    <cellStyle name="SAPBEXchaText 2 3 2 2 2" xfId="3200" xr:uid="{00000000-0005-0000-0000-0000220C0000}"/>
    <cellStyle name="SAPBEXchaText 2 3 2 3" xfId="3201" xr:uid="{00000000-0005-0000-0000-0000230C0000}"/>
    <cellStyle name="SAPBEXchaText 2 3 2 3 2" xfId="3202" xr:uid="{00000000-0005-0000-0000-0000240C0000}"/>
    <cellStyle name="SAPBEXchaText 2 3 2 4" xfId="3203" xr:uid="{00000000-0005-0000-0000-0000250C0000}"/>
    <cellStyle name="SAPBEXchaText 2 3 2 4 2" xfId="3204" xr:uid="{00000000-0005-0000-0000-0000260C0000}"/>
    <cellStyle name="SAPBEXchaText 2 3 2 5" xfId="3205" xr:uid="{00000000-0005-0000-0000-0000270C0000}"/>
    <cellStyle name="SAPBEXchaText 2 3 2 5 2" xfId="3206" xr:uid="{00000000-0005-0000-0000-0000280C0000}"/>
    <cellStyle name="SAPBEXchaText 2 3 2 6" xfId="3207" xr:uid="{00000000-0005-0000-0000-0000290C0000}"/>
    <cellStyle name="SAPBEXchaText 2 3 2 6 2" xfId="3208" xr:uid="{00000000-0005-0000-0000-00002A0C0000}"/>
    <cellStyle name="SAPBEXchaText 2 3 2 7" xfId="3209" xr:uid="{00000000-0005-0000-0000-00002B0C0000}"/>
    <cellStyle name="SAPBEXchaText 2 3 2 7 2" xfId="3210" xr:uid="{00000000-0005-0000-0000-00002C0C0000}"/>
    <cellStyle name="SAPBEXchaText 2 3 2 8" xfId="3211" xr:uid="{00000000-0005-0000-0000-00002D0C0000}"/>
    <cellStyle name="SAPBEXchaText 2 3 2 8 2" xfId="3212" xr:uid="{00000000-0005-0000-0000-00002E0C0000}"/>
    <cellStyle name="SAPBEXchaText 2 3 2 9" xfId="3213" xr:uid="{00000000-0005-0000-0000-00002F0C0000}"/>
    <cellStyle name="SAPBEXchaText 2 3 3" xfId="3214" xr:uid="{00000000-0005-0000-0000-0000300C0000}"/>
    <cellStyle name="SAPBEXchaText 2 3 3 2" xfId="3215" xr:uid="{00000000-0005-0000-0000-0000310C0000}"/>
    <cellStyle name="SAPBEXchaText 2 3 3 2 2" xfId="3216" xr:uid="{00000000-0005-0000-0000-0000320C0000}"/>
    <cellStyle name="SAPBEXchaText 2 3 3 3" xfId="3217" xr:uid="{00000000-0005-0000-0000-0000330C0000}"/>
    <cellStyle name="SAPBEXchaText 2 3 3 3 2" xfId="3218" xr:uid="{00000000-0005-0000-0000-0000340C0000}"/>
    <cellStyle name="SAPBEXchaText 2 3 3 4" xfId="3219" xr:uid="{00000000-0005-0000-0000-0000350C0000}"/>
    <cellStyle name="SAPBEXchaText 2 3 3 4 2" xfId="3220" xr:uid="{00000000-0005-0000-0000-0000360C0000}"/>
    <cellStyle name="SAPBEXchaText 2 3 3 5" xfId="3221" xr:uid="{00000000-0005-0000-0000-0000370C0000}"/>
    <cellStyle name="SAPBEXchaText 2 3 3 5 2" xfId="3222" xr:uid="{00000000-0005-0000-0000-0000380C0000}"/>
    <cellStyle name="SAPBEXchaText 2 3 3 6" xfId="3223" xr:uid="{00000000-0005-0000-0000-0000390C0000}"/>
    <cellStyle name="SAPBEXchaText 2 3 3 6 2" xfId="3224" xr:uid="{00000000-0005-0000-0000-00003A0C0000}"/>
    <cellStyle name="SAPBEXchaText 2 3 3 7" xfId="3225" xr:uid="{00000000-0005-0000-0000-00003B0C0000}"/>
    <cellStyle name="SAPBEXchaText 2 3 3 7 2" xfId="3226" xr:uid="{00000000-0005-0000-0000-00003C0C0000}"/>
    <cellStyle name="SAPBEXchaText 2 3 3 8" xfId="3227" xr:uid="{00000000-0005-0000-0000-00003D0C0000}"/>
    <cellStyle name="SAPBEXchaText 2 3 3 8 2" xfId="3228" xr:uid="{00000000-0005-0000-0000-00003E0C0000}"/>
    <cellStyle name="SAPBEXchaText 2 3 3 9" xfId="3229" xr:uid="{00000000-0005-0000-0000-00003F0C0000}"/>
    <cellStyle name="SAPBEXchaText 2 3 4" xfId="3230" xr:uid="{00000000-0005-0000-0000-0000400C0000}"/>
    <cellStyle name="SAPBEXchaText 2 3 4 2" xfId="3231" xr:uid="{00000000-0005-0000-0000-0000410C0000}"/>
    <cellStyle name="SAPBEXchaText 2 3 4 2 2" xfId="3232" xr:uid="{00000000-0005-0000-0000-0000420C0000}"/>
    <cellStyle name="SAPBEXchaText 2 3 4 3" xfId="3233" xr:uid="{00000000-0005-0000-0000-0000430C0000}"/>
    <cellStyle name="SAPBEXchaText 2 3 4 3 2" xfId="3234" xr:uid="{00000000-0005-0000-0000-0000440C0000}"/>
    <cellStyle name="SAPBEXchaText 2 3 4 4" xfId="3235" xr:uid="{00000000-0005-0000-0000-0000450C0000}"/>
    <cellStyle name="SAPBEXchaText 2 3 4 4 2" xfId="3236" xr:uid="{00000000-0005-0000-0000-0000460C0000}"/>
    <cellStyle name="SAPBEXchaText 2 3 4 5" xfId="3237" xr:uid="{00000000-0005-0000-0000-0000470C0000}"/>
    <cellStyle name="SAPBEXchaText 2 3 4 5 2" xfId="3238" xr:uid="{00000000-0005-0000-0000-0000480C0000}"/>
    <cellStyle name="SAPBEXchaText 2 3 4 6" xfId="3239" xr:uid="{00000000-0005-0000-0000-0000490C0000}"/>
    <cellStyle name="SAPBEXchaText 2 3 4 6 2" xfId="3240" xr:uid="{00000000-0005-0000-0000-00004A0C0000}"/>
    <cellStyle name="SAPBEXchaText 2 3 4 7" xfId="3241" xr:uid="{00000000-0005-0000-0000-00004B0C0000}"/>
    <cellStyle name="SAPBEXchaText 2 3 4 7 2" xfId="3242" xr:uid="{00000000-0005-0000-0000-00004C0C0000}"/>
    <cellStyle name="SAPBEXchaText 2 3 4 8" xfId="3243" xr:uid="{00000000-0005-0000-0000-00004D0C0000}"/>
    <cellStyle name="SAPBEXchaText 2 3 4 8 2" xfId="3244" xr:uid="{00000000-0005-0000-0000-00004E0C0000}"/>
    <cellStyle name="SAPBEXchaText 2 3 4 9" xfId="3245" xr:uid="{00000000-0005-0000-0000-00004F0C0000}"/>
    <cellStyle name="SAPBEXchaText 2 3 5" xfId="3246" xr:uid="{00000000-0005-0000-0000-0000500C0000}"/>
    <cellStyle name="SAPBEXchaText 2 3 5 2" xfId="3247" xr:uid="{00000000-0005-0000-0000-0000510C0000}"/>
    <cellStyle name="SAPBEXchaText 2 3 5 2 2" xfId="3248" xr:uid="{00000000-0005-0000-0000-0000520C0000}"/>
    <cellStyle name="SAPBEXchaText 2 3 5 3" xfId="3249" xr:uid="{00000000-0005-0000-0000-0000530C0000}"/>
    <cellStyle name="SAPBEXchaText 2 3 5 3 2" xfId="3250" xr:uid="{00000000-0005-0000-0000-0000540C0000}"/>
    <cellStyle name="SAPBEXchaText 2 3 5 4" xfId="3251" xr:uid="{00000000-0005-0000-0000-0000550C0000}"/>
    <cellStyle name="SAPBEXchaText 2 3 5 4 2" xfId="3252" xr:uid="{00000000-0005-0000-0000-0000560C0000}"/>
    <cellStyle name="SAPBEXchaText 2 3 5 5" xfId="3253" xr:uid="{00000000-0005-0000-0000-0000570C0000}"/>
    <cellStyle name="SAPBEXchaText 2 3 5 5 2" xfId="3254" xr:uid="{00000000-0005-0000-0000-0000580C0000}"/>
    <cellStyle name="SAPBEXchaText 2 3 5 6" xfId="3255" xr:uid="{00000000-0005-0000-0000-0000590C0000}"/>
    <cellStyle name="SAPBEXchaText 2 3 5 6 2" xfId="3256" xr:uid="{00000000-0005-0000-0000-00005A0C0000}"/>
    <cellStyle name="SAPBEXchaText 2 3 5 7" xfId="3257" xr:uid="{00000000-0005-0000-0000-00005B0C0000}"/>
    <cellStyle name="SAPBEXchaText 2 3 5 7 2" xfId="3258" xr:uid="{00000000-0005-0000-0000-00005C0C0000}"/>
    <cellStyle name="SAPBEXchaText 2 3 5 8" xfId="3259" xr:uid="{00000000-0005-0000-0000-00005D0C0000}"/>
    <cellStyle name="SAPBEXchaText 2 3 6" xfId="3260" xr:uid="{00000000-0005-0000-0000-00005E0C0000}"/>
    <cellStyle name="SAPBEXchaText 2 3 6 2" xfId="3261" xr:uid="{00000000-0005-0000-0000-00005F0C0000}"/>
    <cellStyle name="SAPBEXchaText 2 4" xfId="3262" xr:uid="{00000000-0005-0000-0000-0000600C0000}"/>
    <cellStyle name="SAPBEXchaText 2 4 2" xfId="3263" xr:uid="{00000000-0005-0000-0000-0000610C0000}"/>
    <cellStyle name="SAPBEXchaText 2 4 2 2" xfId="3264" xr:uid="{00000000-0005-0000-0000-0000620C0000}"/>
    <cellStyle name="SAPBEXchaText 2 4 3" xfId="3265" xr:uid="{00000000-0005-0000-0000-0000630C0000}"/>
    <cellStyle name="SAPBEXchaText 2 4 3 2" xfId="3266" xr:uid="{00000000-0005-0000-0000-0000640C0000}"/>
    <cellStyle name="SAPBEXchaText 2 4 4" xfId="3267" xr:uid="{00000000-0005-0000-0000-0000650C0000}"/>
    <cellStyle name="SAPBEXchaText 2 4 4 2" xfId="3268" xr:uid="{00000000-0005-0000-0000-0000660C0000}"/>
    <cellStyle name="SAPBEXchaText 2 4 5" xfId="3269" xr:uid="{00000000-0005-0000-0000-0000670C0000}"/>
    <cellStyle name="SAPBEXchaText 2 4 5 2" xfId="3270" xr:uid="{00000000-0005-0000-0000-0000680C0000}"/>
    <cellStyle name="SAPBEXchaText 2 4 6" xfId="3271" xr:uid="{00000000-0005-0000-0000-0000690C0000}"/>
    <cellStyle name="SAPBEXchaText 2 4 6 2" xfId="3272" xr:uid="{00000000-0005-0000-0000-00006A0C0000}"/>
    <cellStyle name="SAPBEXchaText 2 4 7" xfId="3273" xr:uid="{00000000-0005-0000-0000-00006B0C0000}"/>
    <cellStyle name="SAPBEXchaText 2 4 7 2" xfId="3274" xr:uid="{00000000-0005-0000-0000-00006C0C0000}"/>
    <cellStyle name="SAPBEXchaText 2 4 8" xfId="3275" xr:uid="{00000000-0005-0000-0000-00006D0C0000}"/>
    <cellStyle name="SAPBEXchaText 2 4 8 2" xfId="3276" xr:uid="{00000000-0005-0000-0000-00006E0C0000}"/>
    <cellStyle name="SAPBEXchaText 2 4 9" xfId="3277" xr:uid="{00000000-0005-0000-0000-00006F0C0000}"/>
    <cellStyle name="SAPBEXchaText 2 5" xfId="3278" xr:uid="{00000000-0005-0000-0000-0000700C0000}"/>
    <cellStyle name="SAPBEXchaText 2 5 2" xfId="3279" xr:uid="{00000000-0005-0000-0000-0000710C0000}"/>
    <cellStyle name="SAPBEXchaText 2 5 2 2" xfId="3280" xr:uid="{00000000-0005-0000-0000-0000720C0000}"/>
    <cellStyle name="SAPBEXchaText 2 5 3" xfId="3281" xr:uid="{00000000-0005-0000-0000-0000730C0000}"/>
    <cellStyle name="SAPBEXchaText 2 5 3 2" xfId="3282" xr:uid="{00000000-0005-0000-0000-0000740C0000}"/>
    <cellStyle name="SAPBEXchaText 2 5 4" xfId="3283" xr:uid="{00000000-0005-0000-0000-0000750C0000}"/>
    <cellStyle name="SAPBEXchaText 2 5 4 2" xfId="3284" xr:uid="{00000000-0005-0000-0000-0000760C0000}"/>
    <cellStyle name="SAPBEXchaText 2 5 5" xfId="3285" xr:uid="{00000000-0005-0000-0000-0000770C0000}"/>
    <cellStyle name="SAPBEXchaText 2 5 5 2" xfId="3286" xr:uid="{00000000-0005-0000-0000-0000780C0000}"/>
    <cellStyle name="SAPBEXchaText 2 5 6" xfId="3287" xr:uid="{00000000-0005-0000-0000-0000790C0000}"/>
    <cellStyle name="SAPBEXchaText 2 5 6 2" xfId="3288" xr:uid="{00000000-0005-0000-0000-00007A0C0000}"/>
    <cellStyle name="SAPBEXchaText 2 5 7" xfId="3289" xr:uid="{00000000-0005-0000-0000-00007B0C0000}"/>
    <cellStyle name="SAPBEXchaText 2 5 7 2" xfId="3290" xr:uid="{00000000-0005-0000-0000-00007C0C0000}"/>
    <cellStyle name="SAPBEXchaText 2 5 8" xfId="3291" xr:uid="{00000000-0005-0000-0000-00007D0C0000}"/>
    <cellStyle name="SAPBEXchaText 2 5 8 2" xfId="3292" xr:uid="{00000000-0005-0000-0000-00007E0C0000}"/>
    <cellStyle name="SAPBEXchaText 2 5 9" xfId="3293" xr:uid="{00000000-0005-0000-0000-00007F0C0000}"/>
    <cellStyle name="SAPBEXchaText 2 6" xfId="3294" xr:uid="{00000000-0005-0000-0000-0000800C0000}"/>
    <cellStyle name="SAPBEXchaText 2 6 2" xfId="3295" xr:uid="{00000000-0005-0000-0000-0000810C0000}"/>
    <cellStyle name="SAPBEXchaText 2 6 2 2" xfId="3296" xr:uid="{00000000-0005-0000-0000-0000820C0000}"/>
    <cellStyle name="SAPBEXchaText 2 6 3" xfId="3297" xr:uid="{00000000-0005-0000-0000-0000830C0000}"/>
    <cellStyle name="SAPBEXchaText 2 6 3 2" xfId="3298" xr:uid="{00000000-0005-0000-0000-0000840C0000}"/>
    <cellStyle name="SAPBEXchaText 2 6 4" xfId="3299" xr:uid="{00000000-0005-0000-0000-0000850C0000}"/>
    <cellStyle name="SAPBEXchaText 2 6 4 2" xfId="3300" xr:uid="{00000000-0005-0000-0000-0000860C0000}"/>
    <cellStyle name="SAPBEXchaText 2 6 5" xfId="3301" xr:uid="{00000000-0005-0000-0000-0000870C0000}"/>
    <cellStyle name="SAPBEXchaText 2 6 5 2" xfId="3302" xr:uid="{00000000-0005-0000-0000-0000880C0000}"/>
    <cellStyle name="SAPBEXchaText 2 6 6" xfId="3303" xr:uid="{00000000-0005-0000-0000-0000890C0000}"/>
    <cellStyle name="SAPBEXchaText 2 6 6 2" xfId="3304" xr:uid="{00000000-0005-0000-0000-00008A0C0000}"/>
    <cellStyle name="SAPBEXchaText 2 6 7" xfId="3305" xr:uid="{00000000-0005-0000-0000-00008B0C0000}"/>
    <cellStyle name="SAPBEXchaText 2 6 7 2" xfId="3306" xr:uid="{00000000-0005-0000-0000-00008C0C0000}"/>
    <cellStyle name="SAPBEXchaText 2 6 8" xfId="3307" xr:uid="{00000000-0005-0000-0000-00008D0C0000}"/>
    <cellStyle name="SAPBEXchaText 2 6 8 2" xfId="3308" xr:uid="{00000000-0005-0000-0000-00008E0C0000}"/>
    <cellStyle name="SAPBEXchaText 2 6 9" xfId="3309" xr:uid="{00000000-0005-0000-0000-00008F0C0000}"/>
    <cellStyle name="SAPBEXchaText 2 7" xfId="3310" xr:uid="{00000000-0005-0000-0000-0000900C0000}"/>
    <cellStyle name="SAPBEXchaText 2 7 2" xfId="3311" xr:uid="{00000000-0005-0000-0000-0000910C0000}"/>
    <cellStyle name="SAPBEXchaText 2 7 2 2" xfId="3312" xr:uid="{00000000-0005-0000-0000-0000920C0000}"/>
    <cellStyle name="SAPBEXchaText 2 7 3" xfId="3313" xr:uid="{00000000-0005-0000-0000-0000930C0000}"/>
    <cellStyle name="SAPBEXchaText 2 7 3 2" xfId="3314" xr:uid="{00000000-0005-0000-0000-0000940C0000}"/>
    <cellStyle name="SAPBEXchaText 2 7 4" xfId="3315" xr:uid="{00000000-0005-0000-0000-0000950C0000}"/>
    <cellStyle name="SAPBEXchaText 2 7 4 2" xfId="3316" xr:uid="{00000000-0005-0000-0000-0000960C0000}"/>
    <cellStyle name="SAPBEXchaText 2 7 5" xfId="3317" xr:uid="{00000000-0005-0000-0000-0000970C0000}"/>
    <cellStyle name="SAPBEXchaText 2 7 5 2" xfId="3318" xr:uid="{00000000-0005-0000-0000-0000980C0000}"/>
    <cellStyle name="SAPBEXchaText 2 7 6" xfId="3319" xr:uid="{00000000-0005-0000-0000-0000990C0000}"/>
    <cellStyle name="SAPBEXchaText 2 7 6 2" xfId="3320" xr:uid="{00000000-0005-0000-0000-00009A0C0000}"/>
    <cellStyle name="SAPBEXchaText 2 7 7" xfId="3321" xr:uid="{00000000-0005-0000-0000-00009B0C0000}"/>
    <cellStyle name="SAPBEXchaText 2 7 7 2" xfId="3322" xr:uid="{00000000-0005-0000-0000-00009C0C0000}"/>
    <cellStyle name="SAPBEXchaText 2 7 8" xfId="3323" xr:uid="{00000000-0005-0000-0000-00009D0C0000}"/>
    <cellStyle name="SAPBEXchaText 2 8" xfId="3324" xr:uid="{00000000-0005-0000-0000-00009E0C0000}"/>
    <cellStyle name="SAPBEXchaText 2 8 2" xfId="3325" xr:uid="{00000000-0005-0000-0000-00009F0C0000}"/>
    <cellStyle name="SAPBEXchaText 2 9" xfId="3326" xr:uid="{00000000-0005-0000-0000-0000A00C0000}"/>
    <cellStyle name="SAPBEXchaText 3" xfId="3327" xr:uid="{00000000-0005-0000-0000-0000A10C0000}"/>
    <cellStyle name="SAPBEXchaText 3 2" xfId="3328" xr:uid="{00000000-0005-0000-0000-0000A20C0000}"/>
    <cellStyle name="SAPBEXchaText 3 2 2" xfId="3329" xr:uid="{00000000-0005-0000-0000-0000A30C0000}"/>
    <cellStyle name="SAPBEXchaText 3 2 2 2" xfId="3330" xr:uid="{00000000-0005-0000-0000-0000A40C0000}"/>
    <cellStyle name="SAPBEXchaText 3 2 2 2 2" xfId="3331" xr:uid="{00000000-0005-0000-0000-0000A50C0000}"/>
    <cellStyle name="SAPBEXchaText 3 2 2 3" xfId="3332" xr:uid="{00000000-0005-0000-0000-0000A60C0000}"/>
    <cellStyle name="SAPBEXchaText 3 2 2 3 2" xfId="3333" xr:uid="{00000000-0005-0000-0000-0000A70C0000}"/>
    <cellStyle name="SAPBEXchaText 3 2 2 4" xfId="3334" xr:uid="{00000000-0005-0000-0000-0000A80C0000}"/>
    <cellStyle name="SAPBEXchaText 3 2 2 4 2" xfId="3335" xr:uid="{00000000-0005-0000-0000-0000A90C0000}"/>
    <cellStyle name="SAPBEXchaText 3 2 2 5" xfId="3336" xr:uid="{00000000-0005-0000-0000-0000AA0C0000}"/>
    <cellStyle name="SAPBEXchaText 3 2 2 5 2" xfId="3337" xr:uid="{00000000-0005-0000-0000-0000AB0C0000}"/>
    <cellStyle name="SAPBEXchaText 3 2 2 6" xfId="3338" xr:uid="{00000000-0005-0000-0000-0000AC0C0000}"/>
    <cellStyle name="SAPBEXchaText 3 2 2 6 2" xfId="3339" xr:uid="{00000000-0005-0000-0000-0000AD0C0000}"/>
    <cellStyle name="SAPBEXchaText 3 2 2 7" xfId="3340" xr:uid="{00000000-0005-0000-0000-0000AE0C0000}"/>
    <cellStyle name="SAPBEXchaText 3 2 2 7 2" xfId="3341" xr:uid="{00000000-0005-0000-0000-0000AF0C0000}"/>
    <cellStyle name="SAPBEXchaText 3 2 2 8" xfId="3342" xr:uid="{00000000-0005-0000-0000-0000B00C0000}"/>
    <cellStyle name="SAPBEXchaText 3 2 2 8 2" xfId="3343" xr:uid="{00000000-0005-0000-0000-0000B10C0000}"/>
    <cellStyle name="SAPBEXchaText 3 2 2 9" xfId="3344" xr:uid="{00000000-0005-0000-0000-0000B20C0000}"/>
    <cellStyle name="SAPBEXchaText 3 2 3" xfId="3345" xr:uid="{00000000-0005-0000-0000-0000B30C0000}"/>
    <cellStyle name="SAPBEXchaText 3 2 3 2" xfId="3346" xr:uid="{00000000-0005-0000-0000-0000B40C0000}"/>
    <cellStyle name="SAPBEXchaText 3 2 3 2 2" xfId="3347" xr:uid="{00000000-0005-0000-0000-0000B50C0000}"/>
    <cellStyle name="SAPBEXchaText 3 2 3 3" xfId="3348" xr:uid="{00000000-0005-0000-0000-0000B60C0000}"/>
    <cellStyle name="SAPBEXchaText 3 2 3 3 2" xfId="3349" xr:uid="{00000000-0005-0000-0000-0000B70C0000}"/>
    <cellStyle name="SAPBEXchaText 3 2 3 4" xfId="3350" xr:uid="{00000000-0005-0000-0000-0000B80C0000}"/>
    <cellStyle name="SAPBEXchaText 3 2 3 4 2" xfId="3351" xr:uid="{00000000-0005-0000-0000-0000B90C0000}"/>
    <cellStyle name="SAPBEXchaText 3 2 3 5" xfId="3352" xr:uid="{00000000-0005-0000-0000-0000BA0C0000}"/>
    <cellStyle name="SAPBEXchaText 3 2 3 5 2" xfId="3353" xr:uid="{00000000-0005-0000-0000-0000BB0C0000}"/>
    <cellStyle name="SAPBEXchaText 3 2 3 6" xfId="3354" xr:uid="{00000000-0005-0000-0000-0000BC0C0000}"/>
    <cellStyle name="SAPBEXchaText 3 2 3 6 2" xfId="3355" xr:uid="{00000000-0005-0000-0000-0000BD0C0000}"/>
    <cellStyle name="SAPBEXchaText 3 2 3 7" xfId="3356" xr:uid="{00000000-0005-0000-0000-0000BE0C0000}"/>
    <cellStyle name="SAPBEXchaText 3 2 3 7 2" xfId="3357" xr:uid="{00000000-0005-0000-0000-0000BF0C0000}"/>
    <cellStyle name="SAPBEXchaText 3 2 3 8" xfId="3358" xr:uid="{00000000-0005-0000-0000-0000C00C0000}"/>
    <cellStyle name="SAPBEXchaText 3 2 3 8 2" xfId="3359" xr:uid="{00000000-0005-0000-0000-0000C10C0000}"/>
    <cellStyle name="SAPBEXchaText 3 2 3 9" xfId="3360" xr:uid="{00000000-0005-0000-0000-0000C20C0000}"/>
    <cellStyle name="SAPBEXchaText 3 2 4" xfId="3361" xr:uid="{00000000-0005-0000-0000-0000C30C0000}"/>
    <cellStyle name="SAPBEXchaText 3 2 4 2" xfId="3362" xr:uid="{00000000-0005-0000-0000-0000C40C0000}"/>
    <cellStyle name="SAPBEXchaText 3 2 4 2 2" xfId="3363" xr:uid="{00000000-0005-0000-0000-0000C50C0000}"/>
    <cellStyle name="SAPBEXchaText 3 2 4 3" xfId="3364" xr:uid="{00000000-0005-0000-0000-0000C60C0000}"/>
    <cellStyle name="SAPBEXchaText 3 2 4 3 2" xfId="3365" xr:uid="{00000000-0005-0000-0000-0000C70C0000}"/>
    <cellStyle name="SAPBEXchaText 3 2 4 4" xfId="3366" xr:uid="{00000000-0005-0000-0000-0000C80C0000}"/>
    <cellStyle name="SAPBEXchaText 3 2 4 4 2" xfId="3367" xr:uid="{00000000-0005-0000-0000-0000C90C0000}"/>
    <cellStyle name="SAPBEXchaText 3 2 4 5" xfId="3368" xr:uid="{00000000-0005-0000-0000-0000CA0C0000}"/>
    <cellStyle name="SAPBEXchaText 3 2 4 5 2" xfId="3369" xr:uid="{00000000-0005-0000-0000-0000CB0C0000}"/>
    <cellStyle name="SAPBEXchaText 3 2 4 6" xfId="3370" xr:uid="{00000000-0005-0000-0000-0000CC0C0000}"/>
    <cellStyle name="SAPBEXchaText 3 2 4 6 2" xfId="3371" xr:uid="{00000000-0005-0000-0000-0000CD0C0000}"/>
    <cellStyle name="SAPBEXchaText 3 2 4 7" xfId="3372" xr:uid="{00000000-0005-0000-0000-0000CE0C0000}"/>
    <cellStyle name="SAPBEXchaText 3 2 4 7 2" xfId="3373" xr:uid="{00000000-0005-0000-0000-0000CF0C0000}"/>
    <cellStyle name="SAPBEXchaText 3 2 4 8" xfId="3374" xr:uid="{00000000-0005-0000-0000-0000D00C0000}"/>
    <cellStyle name="SAPBEXchaText 3 2 4 8 2" xfId="3375" xr:uid="{00000000-0005-0000-0000-0000D10C0000}"/>
    <cellStyle name="SAPBEXchaText 3 2 4 9" xfId="3376" xr:uid="{00000000-0005-0000-0000-0000D20C0000}"/>
    <cellStyle name="SAPBEXchaText 3 2 5" xfId="3377" xr:uid="{00000000-0005-0000-0000-0000D30C0000}"/>
    <cellStyle name="SAPBEXchaText 3 2 5 2" xfId="3378" xr:uid="{00000000-0005-0000-0000-0000D40C0000}"/>
    <cellStyle name="SAPBEXchaText 3 2 5 2 2" xfId="3379" xr:uid="{00000000-0005-0000-0000-0000D50C0000}"/>
    <cellStyle name="SAPBEXchaText 3 2 5 3" xfId="3380" xr:uid="{00000000-0005-0000-0000-0000D60C0000}"/>
    <cellStyle name="SAPBEXchaText 3 2 5 3 2" xfId="3381" xr:uid="{00000000-0005-0000-0000-0000D70C0000}"/>
    <cellStyle name="SAPBEXchaText 3 2 5 4" xfId="3382" xr:uid="{00000000-0005-0000-0000-0000D80C0000}"/>
    <cellStyle name="SAPBEXchaText 3 2 5 4 2" xfId="3383" xr:uid="{00000000-0005-0000-0000-0000D90C0000}"/>
    <cellStyle name="SAPBEXchaText 3 2 5 5" xfId="3384" xr:uid="{00000000-0005-0000-0000-0000DA0C0000}"/>
    <cellStyle name="SAPBEXchaText 3 2 5 5 2" xfId="3385" xr:uid="{00000000-0005-0000-0000-0000DB0C0000}"/>
    <cellStyle name="SAPBEXchaText 3 2 5 6" xfId="3386" xr:uid="{00000000-0005-0000-0000-0000DC0C0000}"/>
    <cellStyle name="SAPBEXchaText 3 2 5 6 2" xfId="3387" xr:uid="{00000000-0005-0000-0000-0000DD0C0000}"/>
    <cellStyle name="SAPBEXchaText 3 2 5 7" xfId="3388" xr:uid="{00000000-0005-0000-0000-0000DE0C0000}"/>
    <cellStyle name="SAPBEXchaText 3 2 5 7 2" xfId="3389" xr:uid="{00000000-0005-0000-0000-0000DF0C0000}"/>
    <cellStyle name="SAPBEXchaText 3 2 5 8" xfId="3390" xr:uid="{00000000-0005-0000-0000-0000E00C0000}"/>
    <cellStyle name="SAPBEXchaText 3 2 6" xfId="3391" xr:uid="{00000000-0005-0000-0000-0000E10C0000}"/>
    <cellStyle name="SAPBEXchaText 3 2 6 2" xfId="3392" xr:uid="{00000000-0005-0000-0000-0000E20C0000}"/>
    <cellStyle name="SAPBEXchaText 3 3" xfId="3393" xr:uid="{00000000-0005-0000-0000-0000E30C0000}"/>
    <cellStyle name="SAPBEXchaText 3 3 2" xfId="3394" xr:uid="{00000000-0005-0000-0000-0000E40C0000}"/>
    <cellStyle name="SAPBEXchaText 3 3 2 2" xfId="3395" xr:uid="{00000000-0005-0000-0000-0000E50C0000}"/>
    <cellStyle name="SAPBEXchaText 3 3 2 2 2" xfId="3396" xr:uid="{00000000-0005-0000-0000-0000E60C0000}"/>
    <cellStyle name="SAPBEXchaText 3 3 2 3" xfId="3397" xr:uid="{00000000-0005-0000-0000-0000E70C0000}"/>
    <cellStyle name="SAPBEXchaText 3 3 2 3 2" xfId="3398" xr:uid="{00000000-0005-0000-0000-0000E80C0000}"/>
    <cellStyle name="SAPBEXchaText 3 3 2 4" xfId="3399" xr:uid="{00000000-0005-0000-0000-0000E90C0000}"/>
    <cellStyle name="SAPBEXchaText 3 3 2 4 2" xfId="3400" xr:uid="{00000000-0005-0000-0000-0000EA0C0000}"/>
    <cellStyle name="SAPBEXchaText 3 3 2 5" xfId="3401" xr:uid="{00000000-0005-0000-0000-0000EB0C0000}"/>
    <cellStyle name="SAPBEXchaText 3 3 2 5 2" xfId="3402" xr:uid="{00000000-0005-0000-0000-0000EC0C0000}"/>
    <cellStyle name="SAPBEXchaText 3 3 2 6" xfId="3403" xr:uid="{00000000-0005-0000-0000-0000ED0C0000}"/>
    <cellStyle name="SAPBEXchaText 3 3 2 6 2" xfId="3404" xr:uid="{00000000-0005-0000-0000-0000EE0C0000}"/>
    <cellStyle name="SAPBEXchaText 3 3 2 7" xfId="3405" xr:uid="{00000000-0005-0000-0000-0000EF0C0000}"/>
    <cellStyle name="SAPBEXchaText 3 3 2 7 2" xfId="3406" xr:uid="{00000000-0005-0000-0000-0000F00C0000}"/>
    <cellStyle name="SAPBEXchaText 3 3 2 8" xfId="3407" xr:uid="{00000000-0005-0000-0000-0000F10C0000}"/>
    <cellStyle name="SAPBEXchaText 3 3 2 8 2" xfId="3408" xr:uid="{00000000-0005-0000-0000-0000F20C0000}"/>
    <cellStyle name="SAPBEXchaText 3 3 2 9" xfId="3409" xr:uid="{00000000-0005-0000-0000-0000F30C0000}"/>
    <cellStyle name="SAPBEXchaText 3 3 3" xfId="3410" xr:uid="{00000000-0005-0000-0000-0000F40C0000}"/>
    <cellStyle name="SAPBEXchaText 3 3 3 2" xfId="3411" xr:uid="{00000000-0005-0000-0000-0000F50C0000}"/>
    <cellStyle name="SAPBEXchaText 3 3 3 2 2" xfId="3412" xr:uid="{00000000-0005-0000-0000-0000F60C0000}"/>
    <cellStyle name="SAPBEXchaText 3 3 3 3" xfId="3413" xr:uid="{00000000-0005-0000-0000-0000F70C0000}"/>
    <cellStyle name="SAPBEXchaText 3 3 3 3 2" xfId="3414" xr:uid="{00000000-0005-0000-0000-0000F80C0000}"/>
    <cellStyle name="SAPBEXchaText 3 3 3 4" xfId="3415" xr:uid="{00000000-0005-0000-0000-0000F90C0000}"/>
    <cellStyle name="SAPBEXchaText 3 3 3 4 2" xfId="3416" xr:uid="{00000000-0005-0000-0000-0000FA0C0000}"/>
    <cellStyle name="SAPBEXchaText 3 3 3 5" xfId="3417" xr:uid="{00000000-0005-0000-0000-0000FB0C0000}"/>
    <cellStyle name="SAPBEXchaText 3 3 3 5 2" xfId="3418" xr:uid="{00000000-0005-0000-0000-0000FC0C0000}"/>
    <cellStyle name="SAPBEXchaText 3 3 3 6" xfId="3419" xr:uid="{00000000-0005-0000-0000-0000FD0C0000}"/>
    <cellStyle name="SAPBEXchaText 3 3 3 6 2" xfId="3420" xr:uid="{00000000-0005-0000-0000-0000FE0C0000}"/>
    <cellStyle name="SAPBEXchaText 3 3 3 7" xfId="3421" xr:uid="{00000000-0005-0000-0000-0000FF0C0000}"/>
    <cellStyle name="SAPBEXchaText 3 3 3 7 2" xfId="3422" xr:uid="{00000000-0005-0000-0000-0000000D0000}"/>
    <cellStyle name="SAPBEXchaText 3 3 3 8" xfId="3423" xr:uid="{00000000-0005-0000-0000-0000010D0000}"/>
    <cellStyle name="SAPBEXchaText 3 3 3 8 2" xfId="3424" xr:uid="{00000000-0005-0000-0000-0000020D0000}"/>
    <cellStyle name="SAPBEXchaText 3 3 3 9" xfId="3425" xr:uid="{00000000-0005-0000-0000-0000030D0000}"/>
    <cellStyle name="SAPBEXchaText 3 3 4" xfId="3426" xr:uid="{00000000-0005-0000-0000-0000040D0000}"/>
    <cellStyle name="SAPBEXchaText 3 3 4 2" xfId="3427" xr:uid="{00000000-0005-0000-0000-0000050D0000}"/>
    <cellStyle name="SAPBEXchaText 3 3 4 2 2" xfId="3428" xr:uid="{00000000-0005-0000-0000-0000060D0000}"/>
    <cellStyle name="SAPBEXchaText 3 3 4 3" xfId="3429" xr:uid="{00000000-0005-0000-0000-0000070D0000}"/>
    <cellStyle name="SAPBEXchaText 3 3 4 3 2" xfId="3430" xr:uid="{00000000-0005-0000-0000-0000080D0000}"/>
    <cellStyle name="SAPBEXchaText 3 3 4 4" xfId="3431" xr:uid="{00000000-0005-0000-0000-0000090D0000}"/>
    <cellStyle name="SAPBEXchaText 3 3 4 4 2" xfId="3432" xr:uid="{00000000-0005-0000-0000-00000A0D0000}"/>
    <cellStyle name="SAPBEXchaText 3 3 4 5" xfId="3433" xr:uid="{00000000-0005-0000-0000-00000B0D0000}"/>
    <cellStyle name="SAPBEXchaText 3 3 4 5 2" xfId="3434" xr:uid="{00000000-0005-0000-0000-00000C0D0000}"/>
    <cellStyle name="SAPBEXchaText 3 3 4 6" xfId="3435" xr:uid="{00000000-0005-0000-0000-00000D0D0000}"/>
    <cellStyle name="SAPBEXchaText 3 3 4 6 2" xfId="3436" xr:uid="{00000000-0005-0000-0000-00000E0D0000}"/>
    <cellStyle name="SAPBEXchaText 3 3 4 7" xfId="3437" xr:uid="{00000000-0005-0000-0000-00000F0D0000}"/>
    <cellStyle name="SAPBEXchaText 3 3 4 7 2" xfId="3438" xr:uid="{00000000-0005-0000-0000-0000100D0000}"/>
    <cellStyle name="SAPBEXchaText 3 3 4 8" xfId="3439" xr:uid="{00000000-0005-0000-0000-0000110D0000}"/>
    <cellStyle name="SAPBEXchaText 3 3 4 8 2" xfId="3440" xr:uid="{00000000-0005-0000-0000-0000120D0000}"/>
    <cellStyle name="SAPBEXchaText 3 3 4 9" xfId="3441" xr:uid="{00000000-0005-0000-0000-0000130D0000}"/>
    <cellStyle name="SAPBEXchaText 3 3 5" xfId="3442" xr:uid="{00000000-0005-0000-0000-0000140D0000}"/>
    <cellStyle name="SAPBEXchaText 3 3 5 2" xfId="3443" xr:uid="{00000000-0005-0000-0000-0000150D0000}"/>
    <cellStyle name="SAPBEXchaText 3 3 5 2 2" xfId="3444" xr:uid="{00000000-0005-0000-0000-0000160D0000}"/>
    <cellStyle name="SAPBEXchaText 3 3 5 3" xfId="3445" xr:uid="{00000000-0005-0000-0000-0000170D0000}"/>
    <cellStyle name="SAPBEXchaText 3 3 5 3 2" xfId="3446" xr:uid="{00000000-0005-0000-0000-0000180D0000}"/>
    <cellStyle name="SAPBEXchaText 3 3 5 4" xfId="3447" xr:uid="{00000000-0005-0000-0000-0000190D0000}"/>
    <cellStyle name="SAPBEXchaText 3 3 5 4 2" xfId="3448" xr:uid="{00000000-0005-0000-0000-00001A0D0000}"/>
    <cellStyle name="SAPBEXchaText 3 3 5 5" xfId="3449" xr:uid="{00000000-0005-0000-0000-00001B0D0000}"/>
    <cellStyle name="SAPBEXchaText 3 3 5 5 2" xfId="3450" xr:uid="{00000000-0005-0000-0000-00001C0D0000}"/>
    <cellStyle name="SAPBEXchaText 3 3 5 6" xfId="3451" xr:uid="{00000000-0005-0000-0000-00001D0D0000}"/>
    <cellStyle name="SAPBEXchaText 3 3 5 6 2" xfId="3452" xr:uid="{00000000-0005-0000-0000-00001E0D0000}"/>
    <cellStyle name="SAPBEXchaText 3 3 5 7" xfId="3453" xr:uid="{00000000-0005-0000-0000-00001F0D0000}"/>
    <cellStyle name="SAPBEXchaText 3 3 5 7 2" xfId="3454" xr:uid="{00000000-0005-0000-0000-0000200D0000}"/>
    <cellStyle name="SAPBEXchaText 3 3 5 8" xfId="3455" xr:uid="{00000000-0005-0000-0000-0000210D0000}"/>
    <cellStyle name="SAPBEXchaText 3 3 6" xfId="3456" xr:uid="{00000000-0005-0000-0000-0000220D0000}"/>
    <cellStyle name="SAPBEXchaText 3 3 6 2" xfId="3457" xr:uid="{00000000-0005-0000-0000-0000230D0000}"/>
    <cellStyle name="SAPBEXchaText 3 4" xfId="3458" xr:uid="{00000000-0005-0000-0000-0000240D0000}"/>
    <cellStyle name="SAPBEXchaText 3 4 2" xfId="3459" xr:uid="{00000000-0005-0000-0000-0000250D0000}"/>
    <cellStyle name="SAPBEXchaText 3 4 2 2" xfId="3460" xr:uid="{00000000-0005-0000-0000-0000260D0000}"/>
    <cellStyle name="SAPBEXchaText 3 4 3" xfId="3461" xr:uid="{00000000-0005-0000-0000-0000270D0000}"/>
    <cellStyle name="SAPBEXchaText 3 4 3 2" xfId="3462" xr:uid="{00000000-0005-0000-0000-0000280D0000}"/>
    <cellStyle name="SAPBEXchaText 3 4 4" xfId="3463" xr:uid="{00000000-0005-0000-0000-0000290D0000}"/>
    <cellStyle name="SAPBEXchaText 3 4 4 2" xfId="3464" xr:uid="{00000000-0005-0000-0000-00002A0D0000}"/>
    <cellStyle name="SAPBEXchaText 3 4 5" xfId="3465" xr:uid="{00000000-0005-0000-0000-00002B0D0000}"/>
    <cellStyle name="SAPBEXchaText 3 4 5 2" xfId="3466" xr:uid="{00000000-0005-0000-0000-00002C0D0000}"/>
    <cellStyle name="SAPBEXchaText 3 4 6" xfId="3467" xr:uid="{00000000-0005-0000-0000-00002D0D0000}"/>
    <cellStyle name="SAPBEXchaText 3 4 6 2" xfId="3468" xr:uid="{00000000-0005-0000-0000-00002E0D0000}"/>
    <cellStyle name="SAPBEXchaText 3 4 7" xfId="3469" xr:uid="{00000000-0005-0000-0000-00002F0D0000}"/>
    <cellStyle name="SAPBEXchaText 3 4 7 2" xfId="3470" xr:uid="{00000000-0005-0000-0000-0000300D0000}"/>
    <cellStyle name="SAPBEXchaText 3 4 8" xfId="3471" xr:uid="{00000000-0005-0000-0000-0000310D0000}"/>
    <cellStyle name="SAPBEXchaText 3 4 8 2" xfId="3472" xr:uid="{00000000-0005-0000-0000-0000320D0000}"/>
    <cellStyle name="SAPBEXchaText 3 4 9" xfId="3473" xr:uid="{00000000-0005-0000-0000-0000330D0000}"/>
    <cellStyle name="SAPBEXchaText 3 5" xfId="3474" xr:uid="{00000000-0005-0000-0000-0000340D0000}"/>
    <cellStyle name="SAPBEXchaText 3 5 2" xfId="3475" xr:uid="{00000000-0005-0000-0000-0000350D0000}"/>
    <cellStyle name="SAPBEXchaText 3 5 2 2" xfId="3476" xr:uid="{00000000-0005-0000-0000-0000360D0000}"/>
    <cellStyle name="SAPBEXchaText 3 5 3" xfId="3477" xr:uid="{00000000-0005-0000-0000-0000370D0000}"/>
    <cellStyle name="SAPBEXchaText 3 5 3 2" xfId="3478" xr:uid="{00000000-0005-0000-0000-0000380D0000}"/>
    <cellStyle name="SAPBEXchaText 3 5 4" xfId="3479" xr:uid="{00000000-0005-0000-0000-0000390D0000}"/>
    <cellStyle name="SAPBEXchaText 3 5 4 2" xfId="3480" xr:uid="{00000000-0005-0000-0000-00003A0D0000}"/>
    <cellStyle name="SAPBEXchaText 3 5 5" xfId="3481" xr:uid="{00000000-0005-0000-0000-00003B0D0000}"/>
    <cellStyle name="SAPBEXchaText 3 5 5 2" xfId="3482" xr:uid="{00000000-0005-0000-0000-00003C0D0000}"/>
    <cellStyle name="SAPBEXchaText 3 5 6" xfId="3483" xr:uid="{00000000-0005-0000-0000-00003D0D0000}"/>
    <cellStyle name="SAPBEXchaText 3 5 6 2" xfId="3484" xr:uid="{00000000-0005-0000-0000-00003E0D0000}"/>
    <cellStyle name="SAPBEXchaText 3 5 7" xfId="3485" xr:uid="{00000000-0005-0000-0000-00003F0D0000}"/>
    <cellStyle name="SAPBEXchaText 3 5 7 2" xfId="3486" xr:uid="{00000000-0005-0000-0000-0000400D0000}"/>
    <cellStyle name="SAPBEXchaText 3 5 8" xfId="3487" xr:uid="{00000000-0005-0000-0000-0000410D0000}"/>
    <cellStyle name="SAPBEXchaText 3 5 8 2" xfId="3488" xr:uid="{00000000-0005-0000-0000-0000420D0000}"/>
    <cellStyle name="SAPBEXchaText 3 5 9" xfId="3489" xr:uid="{00000000-0005-0000-0000-0000430D0000}"/>
    <cellStyle name="SAPBEXchaText 3 6" xfId="3490" xr:uid="{00000000-0005-0000-0000-0000440D0000}"/>
    <cellStyle name="SAPBEXchaText 3 6 2" xfId="3491" xr:uid="{00000000-0005-0000-0000-0000450D0000}"/>
    <cellStyle name="SAPBEXchaText 3 6 2 2" xfId="3492" xr:uid="{00000000-0005-0000-0000-0000460D0000}"/>
    <cellStyle name="SAPBEXchaText 3 6 3" xfId="3493" xr:uid="{00000000-0005-0000-0000-0000470D0000}"/>
    <cellStyle name="SAPBEXchaText 3 6 3 2" xfId="3494" xr:uid="{00000000-0005-0000-0000-0000480D0000}"/>
    <cellStyle name="SAPBEXchaText 3 6 4" xfId="3495" xr:uid="{00000000-0005-0000-0000-0000490D0000}"/>
    <cellStyle name="SAPBEXchaText 3 6 4 2" xfId="3496" xr:uid="{00000000-0005-0000-0000-00004A0D0000}"/>
    <cellStyle name="SAPBEXchaText 3 6 5" xfId="3497" xr:uid="{00000000-0005-0000-0000-00004B0D0000}"/>
    <cellStyle name="SAPBEXchaText 3 6 5 2" xfId="3498" xr:uid="{00000000-0005-0000-0000-00004C0D0000}"/>
    <cellStyle name="SAPBEXchaText 3 6 6" xfId="3499" xr:uid="{00000000-0005-0000-0000-00004D0D0000}"/>
    <cellStyle name="SAPBEXchaText 3 6 6 2" xfId="3500" xr:uid="{00000000-0005-0000-0000-00004E0D0000}"/>
    <cellStyle name="SAPBEXchaText 3 6 7" xfId="3501" xr:uid="{00000000-0005-0000-0000-00004F0D0000}"/>
    <cellStyle name="SAPBEXchaText 3 6 7 2" xfId="3502" xr:uid="{00000000-0005-0000-0000-0000500D0000}"/>
    <cellStyle name="SAPBEXchaText 3 6 8" xfId="3503" xr:uid="{00000000-0005-0000-0000-0000510D0000}"/>
    <cellStyle name="SAPBEXchaText 3 6 8 2" xfId="3504" xr:uid="{00000000-0005-0000-0000-0000520D0000}"/>
    <cellStyle name="SAPBEXchaText 3 6 9" xfId="3505" xr:uid="{00000000-0005-0000-0000-0000530D0000}"/>
    <cellStyle name="SAPBEXchaText 3 7" xfId="3506" xr:uid="{00000000-0005-0000-0000-0000540D0000}"/>
    <cellStyle name="SAPBEXchaText 3 7 2" xfId="3507" xr:uid="{00000000-0005-0000-0000-0000550D0000}"/>
    <cellStyle name="SAPBEXchaText 3 7 2 2" xfId="3508" xr:uid="{00000000-0005-0000-0000-0000560D0000}"/>
    <cellStyle name="SAPBEXchaText 3 7 3" xfId="3509" xr:uid="{00000000-0005-0000-0000-0000570D0000}"/>
    <cellStyle name="SAPBEXchaText 3 7 3 2" xfId="3510" xr:uid="{00000000-0005-0000-0000-0000580D0000}"/>
    <cellStyle name="SAPBEXchaText 3 7 4" xfId="3511" xr:uid="{00000000-0005-0000-0000-0000590D0000}"/>
    <cellStyle name="SAPBEXchaText 3 7 4 2" xfId="3512" xr:uid="{00000000-0005-0000-0000-00005A0D0000}"/>
    <cellStyle name="SAPBEXchaText 3 7 5" xfId="3513" xr:uid="{00000000-0005-0000-0000-00005B0D0000}"/>
    <cellStyle name="SAPBEXchaText 3 7 5 2" xfId="3514" xr:uid="{00000000-0005-0000-0000-00005C0D0000}"/>
    <cellStyle name="SAPBEXchaText 3 7 6" xfId="3515" xr:uid="{00000000-0005-0000-0000-00005D0D0000}"/>
    <cellStyle name="SAPBEXchaText 3 7 6 2" xfId="3516" xr:uid="{00000000-0005-0000-0000-00005E0D0000}"/>
    <cellStyle name="SAPBEXchaText 3 7 7" xfId="3517" xr:uid="{00000000-0005-0000-0000-00005F0D0000}"/>
    <cellStyle name="SAPBEXchaText 3 7 7 2" xfId="3518" xr:uid="{00000000-0005-0000-0000-0000600D0000}"/>
    <cellStyle name="SAPBEXchaText 3 7 8" xfId="3519" xr:uid="{00000000-0005-0000-0000-0000610D0000}"/>
    <cellStyle name="SAPBEXchaText 3 8" xfId="3520" xr:uid="{00000000-0005-0000-0000-0000620D0000}"/>
    <cellStyle name="SAPBEXchaText 3 8 2" xfId="3521" xr:uid="{00000000-0005-0000-0000-0000630D0000}"/>
    <cellStyle name="SAPBEXchaText 4" xfId="3522" xr:uid="{00000000-0005-0000-0000-0000640D0000}"/>
    <cellStyle name="SAPBEXchaText 5" xfId="3523" xr:uid="{00000000-0005-0000-0000-0000650D0000}"/>
    <cellStyle name="SAPBEXchaText 5 2" xfId="3524" xr:uid="{00000000-0005-0000-0000-0000660D0000}"/>
    <cellStyle name="SAPBEXchaText 5 2 2" xfId="3525" xr:uid="{00000000-0005-0000-0000-0000670D0000}"/>
    <cellStyle name="SAPBEXchaText 5 3" xfId="3526" xr:uid="{00000000-0005-0000-0000-0000680D0000}"/>
    <cellStyle name="SAPBEXchaText 5 3 2" xfId="3527" xr:uid="{00000000-0005-0000-0000-0000690D0000}"/>
    <cellStyle name="SAPBEXchaText 5 4" xfId="3528" xr:uid="{00000000-0005-0000-0000-00006A0D0000}"/>
    <cellStyle name="SAPBEXchaText 5 4 2" xfId="3529" xr:uid="{00000000-0005-0000-0000-00006B0D0000}"/>
    <cellStyle name="SAPBEXchaText 5 5" xfId="3530" xr:uid="{00000000-0005-0000-0000-00006C0D0000}"/>
    <cellStyle name="SAPBEXchaText 5 5 2" xfId="3531" xr:uid="{00000000-0005-0000-0000-00006D0D0000}"/>
    <cellStyle name="SAPBEXchaText 5 6" xfId="3532" xr:uid="{00000000-0005-0000-0000-00006E0D0000}"/>
    <cellStyle name="SAPBEXchaText 5 6 2" xfId="3533" xr:uid="{00000000-0005-0000-0000-00006F0D0000}"/>
    <cellStyle name="SAPBEXchaText 5 7" xfId="3534" xr:uid="{00000000-0005-0000-0000-0000700D0000}"/>
    <cellStyle name="SAPBEXchaText 5 7 2" xfId="3535" xr:uid="{00000000-0005-0000-0000-0000710D0000}"/>
    <cellStyle name="SAPBEXchaText 5 8" xfId="3536" xr:uid="{00000000-0005-0000-0000-0000720D0000}"/>
    <cellStyle name="SAPBEXchaText 5 8 2" xfId="3537" xr:uid="{00000000-0005-0000-0000-0000730D0000}"/>
    <cellStyle name="SAPBEXchaText 5 9" xfId="3538" xr:uid="{00000000-0005-0000-0000-0000740D0000}"/>
    <cellStyle name="SAPBEXchaText 6" xfId="3539" xr:uid="{00000000-0005-0000-0000-0000750D0000}"/>
    <cellStyle name="SAPBEXchaText 6 2" xfId="3540" xr:uid="{00000000-0005-0000-0000-0000760D0000}"/>
    <cellStyle name="SAPBEXchaText 6 2 2" xfId="3541" xr:uid="{00000000-0005-0000-0000-0000770D0000}"/>
    <cellStyle name="SAPBEXchaText 6 3" xfId="3542" xr:uid="{00000000-0005-0000-0000-0000780D0000}"/>
    <cellStyle name="SAPBEXchaText 6 3 2" xfId="3543" xr:uid="{00000000-0005-0000-0000-0000790D0000}"/>
    <cellStyle name="SAPBEXchaText 6 4" xfId="3544" xr:uid="{00000000-0005-0000-0000-00007A0D0000}"/>
    <cellStyle name="SAPBEXchaText 6 4 2" xfId="3545" xr:uid="{00000000-0005-0000-0000-00007B0D0000}"/>
    <cellStyle name="SAPBEXchaText 6 5" xfId="3546" xr:uid="{00000000-0005-0000-0000-00007C0D0000}"/>
    <cellStyle name="SAPBEXchaText 6 5 2" xfId="3547" xr:uid="{00000000-0005-0000-0000-00007D0D0000}"/>
    <cellStyle name="SAPBEXchaText 6 6" xfId="3548" xr:uid="{00000000-0005-0000-0000-00007E0D0000}"/>
    <cellStyle name="SAPBEXchaText 6 6 2" xfId="3549" xr:uid="{00000000-0005-0000-0000-00007F0D0000}"/>
    <cellStyle name="SAPBEXchaText 6 7" xfId="3550" xr:uid="{00000000-0005-0000-0000-0000800D0000}"/>
    <cellStyle name="SAPBEXchaText 6 7 2" xfId="3551" xr:uid="{00000000-0005-0000-0000-0000810D0000}"/>
    <cellStyle name="SAPBEXchaText 6 8" xfId="3552" xr:uid="{00000000-0005-0000-0000-0000820D0000}"/>
    <cellStyle name="SAPBEXchaText 6 8 2" xfId="3553" xr:uid="{00000000-0005-0000-0000-0000830D0000}"/>
    <cellStyle name="SAPBEXchaText 6 9" xfId="3554" xr:uid="{00000000-0005-0000-0000-0000840D0000}"/>
    <cellStyle name="SAPBEXchaText 7" xfId="3555" xr:uid="{00000000-0005-0000-0000-0000850D0000}"/>
    <cellStyle name="SAPBEXchaText 7 2" xfId="3556" xr:uid="{00000000-0005-0000-0000-0000860D0000}"/>
    <cellStyle name="SAPBEXchaText 7 2 2" xfId="3557" xr:uid="{00000000-0005-0000-0000-0000870D0000}"/>
    <cellStyle name="SAPBEXchaText 7 3" xfId="3558" xr:uid="{00000000-0005-0000-0000-0000880D0000}"/>
    <cellStyle name="SAPBEXchaText 7 3 2" xfId="3559" xr:uid="{00000000-0005-0000-0000-0000890D0000}"/>
    <cellStyle name="SAPBEXchaText 7 4" xfId="3560" xr:uid="{00000000-0005-0000-0000-00008A0D0000}"/>
    <cellStyle name="SAPBEXchaText 7 4 2" xfId="3561" xr:uid="{00000000-0005-0000-0000-00008B0D0000}"/>
    <cellStyle name="SAPBEXchaText 7 5" xfId="3562" xr:uid="{00000000-0005-0000-0000-00008C0D0000}"/>
    <cellStyle name="SAPBEXchaText 7 5 2" xfId="3563" xr:uid="{00000000-0005-0000-0000-00008D0D0000}"/>
    <cellStyle name="SAPBEXchaText 7 6" xfId="3564" xr:uid="{00000000-0005-0000-0000-00008E0D0000}"/>
    <cellStyle name="SAPBEXchaText 7 6 2" xfId="3565" xr:uid="{00000000-0005-0000-0000-00008F0D0000}"/>
    <cellStyle name="SAPBEXchaText 7 7" xfId="3566" xr:uid="{00000000-0005-0000-0000-0000900D0000}"/>
    <cellStyle name="SAPBEXchaText 7 7 2" xfId="3567" xr:uid="{00000000-0005-0000-0000-0000910D0000}"/>
    <cellStyle name="SAPBEXchaText 7 8" xfId="3568" xr:uid="{00000000-0005-0000-0000-0000920D0000}"/>
    <cellStyle name="SAPBEXchaText 7 8 2" xfId="3569" xr:uid="{00000000-0005-0000-0000-0000930D0000}"/>
    <cellStyle name="SAPBEXchaText 7 9" xfId="3570" xr:uid="{00000000-0005-0000-0000-0000940D0000}"/>
    <cellStyle name="SAPBEXchaText 8" xfId="3571" xr:uid="{00000000-0005-0000-0000-0000950D0000}"/>
    <cellStyle name="SAPBEXchaText 8 2" xfId="3572" xr:uid="{00000000-0005-0000-0000-0000960D0000}"/>
    <cellStyle name="SAPBEXchaText 8 2 2" xfId="3573" xr:uid="{00000000-0005-0000-0000-0000970D0000}"/>
    <cellStyle name="SAPBEXchaText 8 3" xfId="3574" xr:uid="{00000000-0005-0000-0000-0000980D0000}"/>
    <cellStyle name="SAPBEXchaText 8 3 2" xfId="3575" xr:uid="{00000000-0005-0000-0000-0000990D0000}"/>
    <cellStyle name="SAPBEXchaText 8 4" xfId="3576" xr:uid="{00000000-0005-0000-0000-00009A0D0000}"/>
    <cellStyle name="SAPBEXchaText 8 4 2" xfId="3577" xr:uid="{00000000-0005-0000-0000-00009B0D0000}"/>
    <cellStyle name="SAPBEXchaText 8 5" xfId="3578" xr:uid="{00000000-0005-0000-0000-00009C0D0000}"/>
    <cellStyle name="SAPBEXchaText 8 5 2" xfId="3579" xr:uid="{00000000-0005-0000-0000-00009D0D0000}"/>
    <cellStyle name="SAPBEXchaText 8 6" xfId="3580" xr:uid="{00000000-0005-0000-0000-00009E0D0000}"/>
    <cellStyle name="SAPBEXchaText 8 6 2" xfId="3581" xr:uid="{00000000-0005-0000-0000-00009F0D0000}"/>
    <cellStyle name="SAPBEXchaText 8 7" xfId="3582" xr:uid="{00000000-0005-0000-0000-0000A00D0000}"/>
    <cellStyle name="SAPBEXchaText 8 7 2" xfId="3583" xr:uid="{00000000-0005-0000-0000-0000A10D0000}"/>
    <cellStyle name="SAPBEXchaText 8 8" xfId="3584" xr:uid="{00000000-0005-0000-0000-0000A20D0000}"/>
    <cellStyle name="SAPBEXchaText 9" xfId="3585" xr:uid="{00000000-0005-0000-0000-0000A30D0000}"/>
    <cellStyle name="SAPBEXchaText 9 2" xfId="3586" xr:uid="{00000000-0005-0000-0000-0000A40D0000}"/>
    <cellStyle name="SAPBEXchaText_AM - Continuity Report ALL CAD 12 2007" xfId="3587" xr:uid="{00000000-0005-0000-0000-0000A50D0000}"/>
    <cellStyle name="SAPBEXexcBad7" xfId="780" xr:uid="{00000000-0005-0000-0000-0000A60D0000}"/>
    <cellStyle name="SAPBEXexcBad7 2" xfId="3588" xr:uid="{00000000-0005-0000-0000-0000A70D0000}"/>
    <cellStyle name="SAPBEXexcBad7 2 2" xfId="3589" xr:uid="{00000000-0005-0000-0000-0000A80D0000}"/>
    <cellStyle name="SAPBEXexcBad7 2 2 2" xfId="3590" xr:uid="{00000000-0005-0000-0000-0000A90D0000}"/>
    <cellStyle name="SAPBEXexcBad7 2 2 2 2" xfId="3591" xr:uid="{00000000-0005-0000-0000-0000AA0D0000}"/>
    <cellStyle name="SAPBEXexcBad7 2 2 3" xfId="3592" xr:uid="{00000000-0005-0000-0000-0000AB0D0000}"/>
    <cellStyle name="SAPBEXexcBad7 2 2 3 2" xfId="3593" xr:uid="{00000000-0005-0000-0000-0000AC0D0000}"/>
    <cellStyle name="SAPBEXexcBad7 2 2 4" xfId="3594" xr:uid="{00000000-0005-0000-0000-0000AD0D0000}"/>
    <cellStyle name="SAPBEXexcBad7 2 2 4 2" xfId="3595" xr:uid="{00000000-0005-0000-0000-0000AE0D0000}"/>
    <cellStyle name="SAPBEXexcBad7 2 2 5" xfId="3596" xr:uid="{00000000-0005-0000-0000-0000AF0D0000}"/>
    <cellStyle name="SAPBEXexcBad7 2 2 5 2" xfId="3597" xr:uid="{00000000-0005-0000-0000-0000B00D0000}"/>
    <cellStyle name="SAPBEXexcBad7 2 2 6" xfId="3598" xr:uid="{00000000-0005-0000-0000-0000B10D0000}"/>
    <cellStyle name="SAPBEXexcBad7 2 2 6 2" xfId="3599" xr:uid="{00000000-0005-0000-0000-0000B20D0000}"/>
    <cellStyle name="SAPBEXexcBad7 2 2 7" xfId="3600" xr:uid="{00000000-0005-0000-0000-0000B30D0000}"/>
    <cellStyle name="SAPBEXexcBad7 2 2 7 2" xfId="3601" xr:uid="{00000000-0005-0000-0000-0000B40D0000}"/>
    <cellStyle name="SAPBEXexcBad7 2 2 8" xfId="3602" xr:uid="{00000000-0005-0000-0000-0000B50D0000}"/>
    <cellStyle name="SAPBEXexcBad7 2 2 8 2" xfId="3603" xr:uid="{00000000-0005-0000-0000-0000B60D0000}"/>
    <cellStyle name="SAPBEXexcBad7 2 2 9" xfId="3604" xr:uid="{00000000-0005-0000-0000-0000B70D0000}"/>
    <cellStyle name="SAPBEXexcBad7 2 3" xfId="3605" xr:uid="{00000000-0005-0000-0000-0000B80D0000}"/>
    <cellStyle name="SAPBEXexcBad7 2 3 2" xfId="3606" xr:uid="{00000000-0005-0000-0000-0000B90D0000}"/>
    <cellStyle name="SAPBEXexcBad7 2 3 2 2" xfId="3607" xr:uid="{00000000-0005-0000-0000-0000BA0D0000}"/>
    <cellStyle name="SAPBEXexcBad7 2 3 3" xfId="3608" xr:uid="{00000000-0005-0000-0000-0000BB0D0000}"/>
    <cellStyle name="SAPBEXexcBad7 2 3 3 2" xfId="3609" xr:uid="{00000000-0005-0000-0000-0000BC0D0000}"/>
    <cellStyle name="SAPBEXexcBad7 2 3 4" xfId="3610" xr:uid="{00000000-0005-0000-0000-0000BD0D0000}"/>
    <cellStyle name="SAPBEXexcBad7 2 3 4 2" xfId="3611" xr:uid="{00000000-0005-0000-0000-0000BE0D0000}"/>
    <cellStyle name="SAPBEXexcBad7 2 3 5" xfId="3612" xr:uid="{00000000-0005-0000-0000-0000BF0D0000}"/>
    <cellStyle name="SAPBEXexcBad7 2 3 5 2" xfId="3613" xr:uid="{00000000-0005-0000-0000-0000C00D0000}"/>
    <cellStyle name="SAPBEXexcBad7 2 3 6" xfId="3614" xr:uid="{00000000-0005-0000-0000-0000C10D0000}"/>
    <cellStyle name="SAPBEXexcBad7 2 3 6 2" xfId="3615" xr:uid="{00000000-0005-0000-0000-0000C20D0000}"/>
    <cellStyle name="SAPBEXexcBad7 2 3 7" xfId="3616" xr:uid="{00000000-0005-0000-0000-0000C30D0000}"/>
    <cellStyle name="SAPBEXexcBad7 2 3 7 2" xfId="3617" xr:uid="{00000000-0005-0000-0000-0000C40D0000}"/>
    <cellStyle name="SAPBEXexcBad7 2 3 8" xfId="3618" xr:uid="{00000000-0005-0000-0000-0000C50D0000}"/>
    <cellStyle name="SAPBEXexcBad7 2 3 8 2" xfId="3619" xr:uid="{00000000-0005-0000-0000-0000C60D0000}"/>
    <cellStyle name="SAPBEXexcBad7 2 3 9" xfId="3620" xr:uid="{00000000-0005-0000-0000-0000C70D0000}"/>
    <cellStyle name="SAPBEXexcBad7 2 4" xfId="3621" xr:uid="{00000000-0005-0000-0000-0000C80D0000}"/>
    <cellStyle name="SAPBEXexcBad7 2 4 2" xfId="3622" xr:uid="{00000000-0005-0000-0000-0000C90D0000}"/>
    <cellStyle name="SAPBEXexcBad7 2 4 2 2" xfId="3623" xr:uid="{00000000-0005-0000-0000-0000CA0D0000}"/>
    <cellStyle name="SAPBEXexcBad7 2 4 3" xfId="3624" xr:uid="{00000000-0005-0000-0000-0000CB0D0000}"/>
    <cellStyle name="SAPBEXexcBad7 2 4 3 2" xfId="3625" xr:uid="{00000000-0005-0000-0000-0000CC0D0000}"/>
    <cellStyle name="SAPBEXexcBad7 2 4 4" xfId="3626" xr:uid="{00000000-0005-0000-0000-0000CD0D0000}"/>
    <cellStyle name="SAPBEXexcBad7 2 4 4 2" xfId="3627" xr:uid="{00000000-0005-0000-0000-0000CE0D0000}"/>
    <cellStyle name="SAPBEXexcBad7 2 4 5" xfId="3628" xr:uid="{00000000-0005-0000-0000-0000CF0D0000}"/>
    <cellStyle name="SAPBEXexcBad7 2 4 5 2" xfId="3629" xr:uid="{00000000-0005-0000-0000-0000D00D0000}"/>
    <cellStyle name="SAPBEXexcBad7 2 4 6" xfId="3630" xr:uid="{00000000-0005-0000-0000-0000D10D0000}"/>
    <cellStyle name="SAPBEXexcBad7 2 4 6 2" xfId="3631" xr:uid="{00000000-0005-0000-0000-0000D20D0000}"/>
    <cellStyle name="SAPBEXexcBad7 2 4 7" xfId="3632" xr:uid="{00000000-0005-0000-0000-0000D30D0000}"/>
    <cellStyle name="SAPBEXexcBad7 2 4 7 2" xfId="3633" xr:uid="{00000000-0005-0000-0000-0000D40D0000}"/>
    <cellStyle name="SAPBEXexcBad7 2 4 8" xfId="3634" xr:uid="{00000000-0005-0000-0000-0000D50D0000}"/>
    <cellStyle name="SAPBEXexcBad7 2 4 8 2" xfId="3635" xr:uid="{00000000-0005-0000-0000-0000D60D0000}"/>
    <cellStyle name="SAPBEXexcBad7 2 4 9" xfId="3636" xr:uid="{00000000-0005-0000-0000-0000D70D0000}"/>
    <cellStyle name="SAPBEXexcBad7 2 5" xfId="3637" xr:uid="{00000000-0005-0000-0000-0000D80D0000}"/>
    <cellStyle name="SAPBEXexcBad7 2 5 2" xfId="3638" xr:uid="{00000000-0005-0000-0000-0000D90D0000}"/>
    <cellStyle name="SAPBEXexcBad7 2 5 2 2" xfId="3639" xr:uid="{00000000-0005-0000-0000-0000DA0D0000}"/>
    <cellStyle name="SAPBEXexcBad7 2 5 3" xfId="3640" xr:uid="{00000000-0005-0000-0000-0000DB0D0000}"/>
    <cellStyle name="SAPBEXexcBad7 2 5 3 2" xfId="3641" xr:uid="{00000000-0005-0000-0000-0000DC0D0000}"/>
    <cellStyle name="SAPBEXexcBad7 2 5 4" xfId="3642" xr:uid="{00000000-0005-0000-0000-0000DD0D0000}"/>
    <cellStyle name="SAPBEXexcBad7 2 5 4 2" xfId="3643" xr:uid="{00000000-0005-0000-0000-0000DE0D0000}"/>
    <cellStyle name="SAPBEXexcBad7 2 5 5" xfId="3644" xr:uid="{00000000-0005-0000-0000-0000DF0D0000}"/>
    <cellStyle name="SAPBEXexcBad7 2 5 5 2" xfId="3645" xr:uid="{00000000-0005-0000-0000-0000E00D0000}"/>
    <cellStyle name="SAPBEXexcBad7 2 5 6" xfId="3646" xr:uid="{00000000-0005-0000-0000-0000E10D0000}"/>
    <cellStyle name="SAPBEXexcBad7 2 5 6 2" xfId="3647" xr:uid="{00000000-0005-0000-0000-0000E20D0000}"/>
    <cellStyle name="SAPBEXexcBad7 2 5 7" xfId="3648" xr:uid="{00000000-0005-0000-0000-0000E30D0000}"/>
    <cellStyle name="SAPBEXexcBad7 2 5 7 2" xfId="3649" xr:uid="{00000000-0005-0000-0000-0000E40D0000}"/>
    <cellStyle name="SAPBEXexcBad7 2 5 8" xfId="3650" xr:uid="{00000000-0005-0000-0000-0000E50D0000}"/>
    <cellStyle name="SAPBEXexcBad7 2 6" xfId="3651" xr:uid="{00000000-0005-0000-0000-0000E60D0000}"/>
    <cellStyle name="SAPBEXexcBad7 2 6 2" xfId="3652" xr:uid="{00000000-0005-0000-0000-0000E70D0000}"/>
    <cellStyle name="SAPBEXexcBad7 2 7" xfId="3653" xr:uid="{00000000-0005-0000-0000-0000E80D0000}"/>
    <cellStyle name="SAPBEXexcBad7 3" xfId="3654" xr:uid="{00000000-0005-0000-0000-0000E90D0000}"/>
    <cellStyle name="SAPBEXexcBad7 3 2" xfId="3655" xr:uid="{00000000-0005-0000-0000-0000EA0D0000}"/>
    <cellStyle name="SAPBEXexcBad7 3 2 2" xfId="3656" xr:uid="{00000000-0005-0000-0000-0000EB0D0000}"/>
    <cellStyle name="SAPBEXexcBad7 3 3" xfId="3657" xr:uid="{00000000-0005-0000-0000-0000EC0D0000}"/>
    <cellStyle name="SAPBEXexcBad7 3 3 2" xfId="3658" xr:uid="{00000000-0005-0000-0000-0000ED0D0000}"/>
    <cellStyle name="SAPBEXexcBad7 3 4" xfId="3659" xr:uid="{00000000-0005-0000-0000-0000EE0D0000}"/>
    <cellStyle name="SAPBEXexcBad7 3 4 2" xfId="3660" xr:uid="{00000000-0005-0000-0000-0000EF0D0000}"/>
    <cellStyle name="SAPBEXexcBad7 3 5" xfId="3661" xr:uid="{00000000-0005-0000-0000-0000F00D0000}"/>
    <cellStyle name="SAPBEXexcBad7 3 5 2" xfId="3662" xr:uid="{00000000-0005-0000-0000-0000F10D0000}"/>
    <cellStyle name="SAPBEXexcBad7 3 6" xfId="3663" xr:uid="{00000000-0005-0000-0000-0000F20D0000}"/>
    <cellStyle name="SAPBEXexcBad7 3 6 2" xfId="3664" xr:uid="{00000000-0005-0000-0000-0000F30D0000}"/>
    <cellStyle name="SAPBEXexcBad7 3 7" xfId="3665" xr:uid="{00000000-0005-0000-0000-0000F40D0000}"/>
    <cellStyle name="SAPBEXexcBad7 3 7 2" xfId="3666" xr:uid="{00000000-0005-0000-0000-0000F50D0000}"/>
    <cellStyle name="SAPBEXexcBad7 3 8" xfId="3667" xr:uid="{00000000-0005-0000-0000-0000F60D0000}"/>
    <cellStyle name="SAPBEXexcBad7 3 8 2" xfId="3668" xr:uid="{00000000-0005-0000-0000-0000F70D0000}"/>
    <cellStyle name="SAPBEXexcBad7 3 9" xfId="3669" xr:uid="{00000000-0005-0000-0000-0000F80D0000}"/>
    <cellStyle name="SAPBEXexcBad7 4" xfId="3670" xr:uid="{00000000-0005-0000-0000-0000F90D0000}"/>
    <cellStyle name="SAPBEXexcBad7 4 2" xfId="3671" xr:uid="{00000000-0005-0000-0000-0000FA0D0000}"/>
    <cellStyle name="SAPBEXexcBad7 4 2 2" xfId="3672" xr:uid="{00000000-0005-0000-0000-0000FB0D0000}"/>
    <cellStyle name="SAPBEXexcBad7 4 3" xfId="3673" xr:uid="{00000000-0005-0000-0000-0000FC0D0000}"/>
    <cellStyle name="SAPBEXexcBad7 4 3 2" xfId="3674" xr:uid="{00000000-0005-0000-0000-0000FD0D0000}"/>
    <cellStyle name="SAPBEXexcBad7 4 4" xfId="3675" xr:uid="{00000000-0005-0000-0000-0000FE0D0000}"/>
    <cellStyle name="SAPBEXexcBad7 4 4 2" xfId="3676" xr:uid="{00000000-0005-0000-0000-0000FF0D0000}"/>
    <cellStyle name="SAPBEXexcBad7 4 5" xfId="3677" xr:uid="{00000000-0005-0000-0000-0000000E0000}"/>
    <cellStyle name="SAPBEXexcBad7 4 5 2" xfId="3678" xr:uid="{00000000-0005-0000-0000-0000010E0000}"/>
    <cellStyle name="SAPBEXexcBad7 4 6" xfId="3679" xr:uid="{00000000-0005-0000-0000-0000020E0000}"/>
    <cellStyle name="SAPBEXexcBad7 4 6 2" xfId="3680" xr:uid="{00000000-0005-0000-0000-0000030E0000}"/>
    <cellStyle name="SAPBEXexcBad7 4 7" xfId="3681" xr:uid="{00000000-0005-0000-0000-0000040E0000}"/>
    <cellStyle name="SAPBEXexcBad7 4 7 2" xfId="3682" xr:uid="{00000000-0005-0000-0000-0000050E0000}"/>
    <cellStyle name="SAPBEXexcBad7 4 8" xfId="3683" xr:uid="{00000000-0005-0000-0000-0000060E0000}"/>
    <cellStyle name="SAPBEXexcBad7 4 8 2" xfId="3684" xr:uid="{00000000-0005-0000-0000-0000070E0000}"/>
    <cellStyle name="SAPBEXexcBad7 4 9" xfId="3685" xr:uid="{00000000-0005-0000-0000-0000080E0000}"/>
    <cellStyle name="SAPBEXexcBad7 5" xfId="3686" xr:uid="{00000000-0005-0000-0000-0000090E0000}"/>
    <cellStyle name="SAPBEXexcBad7 5 2" xfId="3687" xr:uid="{00000000-0005-0000-0000-00000A0E0000}"/>
    <cellStyle name="SAPBEXexcBad7 5 2 2" xfId="3688" xr:uid="{00000000-0005-0000-0000-00000B0E0000}"/>
    <cellStyle name="SAPBEXexcBad7 5 3" xfId="3689" xr:uid="{00000000-0005-0000-0000-00000C0E0000}"/>
    <cellStyle name="SAPBEXexcBad7 5 3 2" xfId="3690" xr:uid="{00000000-0005-0000-0000-00000D0E0000}"/>
    <cellStyle name="SAPBEXexcBad7 5 4" xfId="3691" xr:uid="{00000000-0005-0000-0000-00000E0E0000}"/>
    <cellStyle name="SAPBEXexcBad7 5 4 2" xfId="3692" xr:uid="{00000000-0005-0000-0000-00000F0E0000}"/>
    <cellStyle name="SAPBEXexcBad7 5 5" xfId="3693" xr:uid="{00000000-0005-0000-0000-0000100E0000}"/>
    <cellStyle name="SAPBEXexcBad7 5 5 2" xfId="3694" xr:uid="{00000000-0005-0000-0000-0000110E0000}"/>
    <cellStyle name="SAPBEXexcBad7 5 6" xfId="3695" xr:uid="{00000000-0005-0000-0000-0000120E0000}"/>
    <cellStyle name="SAPBEXexcBad7 5 6 2" xfId="3696" xr:uid="{00000000-0005-0000-0000-0000130E0000}"/>
    <cellStyle name="SAPBEXexcBad7 5 7" xfId="3697" xr:uid="{00000000-0005-0000-0000-0000140E0000}"/>
    <cellStyle name="SAPBEXexcBad7 5 7 2" xfId="3698" xr:uid="{00000000-0005-0000-0000-0000150E0000}"/>
    <cellStyle name="SAPBEXexcBad7 5 8" xfId="3699" xr:uid="{00000000-0005-0000-0000-0000160E0000}"/>
    <cellStyle name="SAPBEXexcBad7 5 8 2" xfId="3700" xr:uid="{00000000-0005-0000-0000-0000170E0000}"/>
    <cellStyle name="SAPBEXexcBad7 5 9" xfId="3701" xr:uid="{00000000-0005-0000-0000-0000180E0000}"/>
    <cellStyle name="SAPBEXexcBad7 6" xfId="3702" xr:uid="{00000000-0005-0000-0000-0000190E0000}"/>
    <cellStyle name="SAPBEXexcBad7 6 2" xfId="3703" xr:uid="{00000000-0005-0000-0000-00001A0E0000}"/>
    <cellStyle name="SAPBEXexcBad7 6 2 2" xfId="3704" xr:uid="{00000000-0005-0000-0000-00001B0E0000}"/>
    <cellStyle name="SAPBEXexcBad7 6 3" xfId="3705" xr:uid="{00000000-0005-0000-0000-00001C0E0000}"/>
    <cellStyle name="SAPBEXexcBad7 6 3 2" xfId="3706" xr:uid="{00000000-0005-0000-0000-00001D0E0000}"/>
    <cellStyle name="SAPBEXexcBad7 6 4" xfId="3707" xr:uid="{00000000-0005-0000-0000-00001E0E0000}"/>
    <cellStyle name="SAPBEXexcBad7 6 4 2" xfId="3708" xr:uid="{00000000-0005-0000-0000-00001F0E0000}"/>
    <cellStyle name="SAPBEXexcBad7 6 5" xfId="3709" xr:uid="{00000000-0005-0000-0000-0000200E0000}"/>
    <cellStyle name="SAPBEXexcBad7 6 5 2" xfId="3710" xr:uid="{00000000-0005-0000-0000-0000210E0000}"/>
    <cellStyle name="SAPBEXexcBad7 6 6" xfId="3711" xr:uid="{00000000-0005-0000-0000-0000220E0000}"/>
    <cellStyle name="SAPBEXexcBad7 6 6 2" xfId="3712" xr:uid="{00000000-0005-0000-0000-0000230E0000}"/>
    <cellStyle name="SAPBEXexcBad7 6 7" xfId="3713" xr:uid="{00000000-0005-0000-0000-0000240E0000}"/>
    <cellStyle name="SAPBEXexcBad7 6 7 2" xfId="3714" xr:uid="{00000000-0005-0000-0000-0000250E0000}"/>
    <cellStyle name="SAPBEXexcBad7 6 8" xfId="3715" xr:uid="{00000000-0005-0000-0000-0000260E0000}"/>
    <cellStyle name="SAPBEXexcBad7 7" xfId="3716" xr:uid="{00000000-0005-0000-0000-0000270E0000}"/>
    <cellStyle name="SAPBEXexcBad7 7 2" xfId="3717" xr:uid="{00000000-0005-0000-0000-0000280E0000}"/>
    <cellStyle name="SAPBEXexcBad7 8" xfId="3718" xr:uid="{00000000-0005-0000-0000-0000290E0000}"/>
    <cellStyle name="SAPBEXexcBad8" xfId="781" xr:uid="{00000000-0005-0000-0000-00002A0E0000}"/>
    <cellStyle name="SAPBEXexcBad8 2" xfId="3719" xr:uid="{00000000-0005-0000-0000-00002B0E0000}"/>
    <cellStyle name="SAPBEXexcBad8 2 2" xfId="3720" xr:uid="{00000000-0005-0000-0000-00002C0E0000}"/>
    <cellStyle name="SAPBEXexcBad8 2 2 2" xfId="3721" xr:uid="{00000000-0005-0000-0000-00002D0E0000}"/>
    <cellStyle name="SAPBEXexcBad8 2 2 2 2" xfId="3722" xr:uid="{00000000-0005-0000-0000-00002E0E0000}"/>
    <cellStyle name="SAPBEXexcBad8 2 2 3" xfId="3723" xr:uid="{00000000-0005-0000-0000-00002F0E0000}"/>
    <cellStyle name="SAPBEXexcBad8 2 2 3 2" xfId="3724" xr:uid="{00000000-0005-0000-0000-0000300E0000}"/>
    <cellStyle name="SAPBEXexcBad8 2 2 4" xfId="3725" xr:uid="{00000000-0005-0000-0000-0000310E0000}"/>
    <cellStyle name="SAPBEXexcBad8 2 2 4 2" xfId="3726" xr:uid="{00000000-0005-0000-0000-0000320E0000}"/>
    <cellStyle name="SAPBEXexcBad8 2 2 5" xfId="3727" xr:uid="{00000000-0005-0000-0000-0000330E0000}"/>
    <cellStyle name="SAPBEXexcBad8 2 2 5 2" xfId="3728" xr:uid="{00000000-0005-0000-0000-0000340E0000}"/>
    <cellStyle name="SAPBEXexcBad8 2 2 6" xfId="3729" xr:uid="{00000000-0005-0000-0000-0000350E0000}"/>
    <cellStyle name="SAPBEXexcBad8 2 2 6 2" xfId="3730" xr:uid="{00000000-0005-0000-0000-0000360E0000}"/>
    <cellStyle name="SAPBEXexcBad8 2 2 7" xfId="3731" xr:uid="{00000000-0005-0000-0000-0000370E0000}"/>
    <cellStyle name="SAPBEXexcBad8 2 2 7 2" xfId="3732" xr:uid="{00000000-0005-0000-0000-0000380E0000}"/>
    <cellStyle name="SAPBEXexcBad8 2 2 8" xfId="3733" xr:uid="{00000000-0005-0000-0000-0000390E0000}"/>
    <cellStyle name="SAPBEXexcBad8 2 2 8 2" xfId="3734" xr:uid="{00000000-0005-0000-0000-00003A0E0000}"/>
    <cellStyle name="SAPBEXexcBad8 2 2 9" xfId="3735" xr:uid="{00000000-0005-0000-0000-00003B0E0000}"/>
    <cellStyle name="SAPBEXexcBad8 2 3" xfId="3736" xr:uid="{00000000-0005-0000-0000-00003C0E0000}"/>
    <cellStyle name="SAPBEXexcBad8 2 3 2" xfId="3737" xr:uid="{00000000-0005-0000-0000-00003D0E0000}"/>
    <cellStyle name="SAPBEXexcBad8 2 3 2 2" xfId="3738" xr:uid="{00000000-0005-0000-0000-00003E0E0000}"/>
    <cellStyle name="SAPBEXexcBad8 2 3 3" xfId="3739" xr:uid="{00000000-0005-0000-0000-00003F0E0000}"/>
    <cellStyle name="SAPBEXexcBad8 2 3 3 2" xfId="3740" xr:uid="{00000000-0005-0000-0000-0000400E0000}"/>
    <cellStyle name="SAPBEXexcBad8 2 3 4" xfId="3741" xr:uid="{00000000-0005-0000-0000-0000410E0000}"/>
    <cellStyle name="SAPBEXexcBad8 2 3 4 2" xfId="3742" xr:uid="{00000000-0005-0000-0000-0000420E0000}"/>
    <cellStyle name="SAPBEXexcBad8 2 3 5" xfId="3743" xr:uid="{00000000-0005-0000-0000-0000430E0000}"/>
    <cellStyle name="SAPBEXexcBad8 2 3 5 2" xfId="3744" xr:uid="{00000000-0005-0000-0000-0000440E0000}"/>
    <cellStyle name="SAPBEXexcBad8 2 3 6" xfId="3745" xr:uid="{00000000-0005-0000-0000-0000450E0000}"/>
    <cellStyle name="SAPBEXexcBad8 2 3 6 2" xfId="3746" xr:uid="{00000000-0005-0000-0000-0000460E0000}"/>
    <cellStyle name="SAPBEXexcBad8 2 3 7" xfId="3747" xr:uid="{00000000-0005-0000-0000-0000470E0000}"/>
    <cellStyle name="SAPBEXexcBad8 2 3 7 2" xfId="3748" xr:uid="{00000000-0005-0000-0000-0000480E0000}"/>
    <cellStyle name="SAPBEXexcBad8 2 3 8" xfId="3749" xr:uid="{00000000-0005-0000-0000-0000490E0000}"/>
    <cellStyle name="SAPBEXexcBad8 2 3 8 2" xfId="3750" xr:uid="{00000000-0005-0000-0000-00004A0E0000}"/>
    <cellStyle name="SAPBEXexcBad8 2 3 9" xfId="3751" xr:uid="{00000000-0005-0000-0000-00004B0E0000}"/>
    <cellStyle name="SAPBEXexcBad8 2 4" xfId="3752" xr:uid="{00000000-0005-0000-0000-00004C0E0000}"/>
    <cellStyle name="SAPBEXexcBad8 2 4 2" xfId="3753" xr:uid="{00000000-0005-0000-0000-00004D0E0000}"/>
    <cellStyle name="SAPBEXexcBad8 2 4 2 2" xfId="3754" xr:uid="{00000000-0005-0000-0000-00004E0E0000}"/>
    <cellStyle name="SAPBEXexcBad8 2 4 3" xfId="3755" xr:uid="{00000000-0005-0000-0000-00004F0E0000}"/>
    <cellStyle name="SAPBEXexcBad8 2 4 3 2" xfId="3756" xr:uid="{00000000-0005-0000-0000-0000500E0000}"/>
    <cellStyle name="SAPBEXexcBad8 2 4 4" xfId="3757" xr:uid="{00000000-0005-0000-0000-0000510E0000}"/>
    <cellStyle name="SAPBEXexcBad8 2 4 4 2" xfId="3758" xr:uid="{00000000-0005-0000-0000-0000520E0000}"/>
    <cellStyle name="SAPBEXexcBad8 2 4 5" xfId="3759" xr:uid="{00000000-0005-0000-0000-0000530E0000}"/>
    <cellStyle name="SAPBEXexcBad8 2 4 5 2" xfId="3760" xr:uid="{00000000-0005-0000-0000-0000540E0000}"/>
    <cellStyle name="SAPBEXexcBad8 2 4 6" xfId="3761" xr:uid="{00000000-0005-0000-0000-0000550E0000}"/>
    <cellStyle name="SAPBEXexcBad8 2 4 6 2" xfId="3762" xr:uid="{00000000-0005-0000-0000-0000560E0000}"/>
    <cellStyle name="SAPBEXexcBad8 2 4 7" xfId="3763" xr:uid="{00000000-0005-0000-0000-0000570E0000}"/>
    <cellStyle name="SAPBEXexcBad8 2 4 7 2" xfId="3764" xr:uid="{00000000-0005-0000-0000-0000580E0000}"/>
    <cellStyle name="SAPBEXexcBad8 2 4 8" xfId="3765" xr:uid="{00000000-0005-0000-0000-0000590E0000}"/>
    <cellStyle name="SAPBEXexcBad8 2 4 8 2" xfId="3766" xr:uid="{00000000-0005-0000-0000-00005A0E0000}"/>
    <cellStyle name="SAPBEXexcBad8 2 4 9" xfId="3767" xr:uid="{00000000-0005-0000-0000-00005B0E0000}"/>
    <cellStyle name="SAPBEXexcBad8 2 5" xfId="3768" xr:uid="{00000000-0005-0000-0000-00005C0E0000}"/>
    <cellStyle name="SAPBEXexcBad8 2 5 2" xfId="3769" xr:uid="{00000000-0005-0000-0000-00005D0E0000}"/>
    <cellStyle name="SAPBEXexcBad8 2 5 2 2" xfId="3770" xr:uid="{00000000-0005-0000-0000-00005E0E0000}"/>
    <cellStyle name="SAPBEXexcBad8 2 5 3" xfId="3771" xr:uid="{00000000-0005-0000-0000-00005F0E0000}"/>
    <cellStyle name="SAPBEXexcBad8 2 5 3 2" xfId="3772" xr:uid="{00000000-0005-0000-0000-0000600E0000}"/>
    <cellStyle name="SAPBEXexcBad8 2 5 4" xfId="3773" xr:uid="{00000000-0005-0000-0000-0000610E0000}"/>
    <cellStyle name="SAPBEXexcBad8 2 5 4 2" xfId="3774" xr:uid="{00000000-0005-0000-0000-0000620E0000}"/>
    <cellStyle name="SAPBEXexcBad8 2 5 5" xfId="3775" xr:uid="{00000000-0005-0000-0000-0000630E0000}"/>
    <cellStyle name="SAPBEXexcBad8 2 5 5 2" xfId="3776" xr:uid="{00000000-0005-0000-0000-0000640E0000}"/>
    <cellStyle name="SAPBEXexcBad8 2 5 6" xfId="3777" xr:uid="{00000000-0005-0000-0000-0000650E0000}"/>
    <cellStyle name="SAPBEXexcBad8 2 5 6 2" xfId="3778" xr:uid="{00000000-0005-0000-0000-0000660E0000}"/>
    <cellStyle name="SAPBEXexcBad8 2 5 7" xfId="3779" xr:uid="{00000000-0005-0000-0000-0000670E0000}"/>
    <cellStyle name="SAPBEXexcBad8 2 5 7 2" xfId="3780" xr:uid="{00000000-0005-0000-0000-0000680E0000}"/>
    <cellStyle name="SAPBEXexcBad8 2 5 8" xfId="3781" xr:uid="{00000000-0005-0000-0000-0000690E0000}"/>
    <cellStyle name="SAPBEXexcBad8 2 6" xfId="3782" xr:uid="{00000000-0005-0000-0000-00006A0E0000}"/>
    <cellStyle name="SAPBEXexcBad8 2 6 2" xfId="3783" xr:uid="{00000000-0005-0000-0000-00006B0E0000}"/>
    <cellStyle name="SAPBEXexcBad8 2 7" xfId="3784" xr:uid="{00000000-0005-0000-0000-00006C0E0000}"/>
    <cellStyle name="SAPBEXexcBad8 3" xfId="3785" xr:uid="{00000000-0005-0000-0000-00006D0E0000}"/>
    <cellStyle name="SAPBEXexcBad8 3 2" xfId="3786" xr:uid="{00000000-0005-0000-0000-00006E0E0000}"/>
    <cellStyle name="SAPBEXexcBad8 3 2 2" xfId="3787" xr:uid="{00000000-0005-0000-0000-00006F0E0000}"/>
    <cellStyle name="SAPBEXexcBad8 3 3" xfId="3788" xr:uid="{00000000-0005-0000-0000-0000700E0000}"/>
    <cellStyle name="SAPBEXexcBad8 3 3 2" xfId="3789" xr:uid="{00000000-0005-0000-0000-0000710E0000}"/>
    <cellStyle name="SAPBEXexcBad8 3 4" xfId="3790" xr:uid="{00000000-0005-0000-0000-0000720E0000}"/>
    <cellStyle name="SAPBEXexcBad8 3 4 2" xfId="3791" xr:uid="{00000000-0005-0000-0000-0000730E0000}"/>
    <cellStyle name="SAPBEXexcBad8 3 5" xfId="3792" xr:uid="{00000000-0005-0000-0000-0000740E0000}"/>
    <cellStyle name="SAPBEXexcBad8 3 5 2" xfId="3793" xr:uid="{00000000-0005-0000-0000-0000750E0000}"/>
    <cellStyle name="SAPBEXexcBad8 3 6" xfId="3794" xr:uid="{00000000-0005-0000-0000-0000760E0000}"/>
    <cellStyle name="SAPBEXexcBad8 3 6 2" xfId="3795" xr:uid="{00000000-0005-0000-0000-0000770E0000}"/>
    <cellStyle name="SAPBEXexcBad8 3 7" xfId="3796" xr:uid="{00000000-0005-0000-0000-0000780E0000}"/>
    <cellStyle name="SAPBEXexcBad8 3 7 2" xfId="3797" xr:uid="{00000000-0005-0000-0000-0000790E0000}"/>
    <cellStyle name="SAPBEXexcBad8 3 8" xfId="3798" xr:uid="{00000000-0005-0000-0000-00007A0E0000}"/>
    <cellStyle name="SAPBEXexcBad8 3 8 2" xfId="3799" xr:uid="{00000000-0005-0000-0000-00007B0E0000}"/>
    <cellStyle name="SAPBEXexcBad8 3 9" xfId="3800" xr:uid="{00000000-0005-0000-0000-00007C0E0000}"/>
    <cellStyle name="SAPBEXexcBad8 4" xfId="3801" xr:uid="{00000000-0005-0000-0000-00007D0E0000}"/>
    <cellStyle name="SAPBEXexcBad8 4 2" xfId="3802" xr:uid="{00000000-0005-0000-0000-00007E0E0000}"/>
    <cellStyle name="SAPBEXexcBad8 4 2 2" xfId="3803" xr:uid="{00000000-0005-0000-0000-00007F0E0000}"/>
    <cellStyle name="SAPBEXexcBad8 4 3" xfId="3804" xr:uid="{00000000-0005-0000-0000-0000800E0000}"/>
    <cellStyle name="SAPBEXexcBad8 4 3 2" xfId="3805" xr:uid="{00000000-0005-0000-0000-0000810E0000}"/>
    <cellStyle name="SAPBEXexcBad8 4 4" xfId="3806" xr:uid="{00000000-0005-0000-0000-0000820E0000}"/>
    <cellStyle name="SAPBEXexcBad8 4 4 2" xfId="3807" xr:uid="{00000000-0005-0000-0000-0000830E0000}"/>
    <cellStyle name="SAPBEXexcBad8 4 5" xfId="3808" xr:uid="{00000000-0005-0000-0000-0000840E0000}"/>
    <cellStyle name="SAPBEXexcBad8 4 5 2" xfId="3809" xr:uid="{00000000-0005-0000-0000-0000850E0000}"/>
    <cellStyle name="SAPBEXexcBad8 4 6" xfId="3810" xr:uid="{00000000-0005-0000-0000-0000860E0000}"/>
    <cellStyle name="SAPBEXexcBad8 4 6 2" xfId="3811" xr:uid="{00000000-0005-0000-0000-0000870E0000}"/>
    <cellStyle name="SAPBEXexcBad8 4 7" xfId="3812" xr:uid="{00000000-0005-0000-0000-0000880E0000}"/>
    <cellStyle name="SAPBEXexcBad8 4 7 2" xfId="3813" xr:uid="{00000000-0005-0000-0000-0000890E0000}"/>
    <cellStyle name="SAPBEXexcBad8 4 8" xfId="3814" xr:uid="{00000000-0005-0000-0000-00008A0E0000}"/>
    <cellStyle name="SAPBEXexcBad8 4 8 2" xfId="3815" xr:uid="{00000000-0005-0000-0000-00008B0E0000}"/>
    <cellStyle name="SAPBEXexcBad8 4 9" xfId="3816" xr:uid="{00000000-0005-0000-0000-00008C0E0000}"/>
    <cellStyle name="SAPBEXexcBad8 5" xfId="3817" xr:uid="{00000000-0005-0000-0000-00008D0E0000}"/>
    <cellStyle name="SAPBEXexcBad8 5 2" xfId="3818" xr:uid="{00000000-0005-0000-0000-00008E0E0000}"/>
    <cellStyle name="SAPBEXexcBad8 5 2 2" xfId="3819" xr:uid="{00000000-0005-0000-0000-00008F0E0000}"/>
    <cellStyle name="SAPBEXexcBad8 5 3" xfId="3820" xr:uid="{00000000-0005-0000-0000-0000900E0000}"/>
    <cellStyle name="SAPBEXexcBad8 5 3 2" xfId="3821" xr:uid="{00000000-0005-0000-0000-0000910E0000}"/>
    <cellStyle name="SAPBEXexcBad8 5 4" xfId="3822" xr:uid="{00000000-0005-0000-0000-0000920E0000}"/>
    <cellStyle name="SAPBEXexcBad8 5 4 2" xfId="3823" xr:uid="{00000000-0005-0000-0000-0000930E0000}"/>
    <cellStyle name="SAPBEXexcBad8 5 5" xfId="3824" xr:uid="{00000000-0005-0000-0000-0000940E0000}"/>
    <cellStyle name="SAPBEXexcBad8 5 5 2" xfId="3825" xr:uid="{00000000-0005-0000-0000-0000950E0000}"/>
    <cellStyle name="SAPBEXexcBad8 5 6" xfId="3826" xr:uid="{00000000-0005-0000-0000-0000960E0000}"/>
    <cellStyle name="SAPBEXexcBad8 5 6 2" xfId="3827" xr:uid="{00000000-0005-0000-0000-0000970E0000}"/>
    <cellStyle name="SAPBEXexcBad8 5 7" xfId="3828" xr:uid="{00000000-0005-0000-0000-0000980E0000}"/>
    <cellStyle name="SAPBEXexcBad8 5 7 2" xfId="3829" xr:uid="{00000000-0005-0000-0000-0000990E0000}"/>
    <cellStyle name="SAPBEXexcBad8 5 8" xfId="3830" xr:uid="{00000000-0005-0000-0000-00009A0E0000}"/>
    <cellStyle name="SAPBEXexcBad8 5 8 2" xfId="3831" xr:uid="{00000000-0005-0000-0000-00009B0E0000}"/>
    <cellStyle name="SAPBEXexcBad8 5 9" xfId="3832" xr:uid="{00000000-0005-0000-0000-00009C0E0000}"/>
    <cellStyle name="SAPBEXexcBad8 6" xfId="3833" xr:uid="{00000000-0005-0000-0000-00009D0E0000}"/>
    <cellStyle name="SAPBEXexcBad8 6 2" xfId="3834" xr:uid="{00000000-0005-0000-0000-00009E0E0000}"/>
    <cellStyle name="SAPBEXexcBad8 6 2 2" xfId="3835" xr:uid="{00000000-0005-0000-0000-00009F0E0000}"/>
    <cellStyle name="SAPBEXexcBad8 6 3" xfId="3836" xr:uid="{00000000-0005-0000-0000-0000A00E0000}"/>
    <cellStyle name="SAPBEXexcBad8 6 3 2" xfId="3837" xr:uid="{00000000-0005-0000-0000-0000A10E0000}"/>
    <cellStyle name="SAPBEXexcBad8 6 4" xfId="3838" xr:uid="{00000000-0005-0000-0000-0000A20E0000}"/>
    <cellStyle name="SAPBEXexcBad8 6 4 2" xfId="3839" xr:uid="{00000000-0005-0000-0000-0000A30E0000}"/>
    <cellStyle name="SAPBEXexcBad8 6 5" xfId="3840" xr:uid="{00000000-0005-0000-0000-0000A40E0000}"/>
    <cellStyle name="SAPBEXexcBad8 6 5 2" xfId="3841" xr:uid="{00000000-0005-0000-0000-0000A50E0000}"/>
    <cellStyle name="SAPBEXexcBad8 6 6" xfId="3842" xr:uid="{00000000-0005-0000-0000-0000A60E0000}"/>
    <cellStyle name="SAPBEXexcBad8 6 6 2" xfId="3843" xr:uid="{00000000-0005-0000-0000-0000A70E0000}"/>
    <cellStyle name="SAPBEXexcBad8 6 7" xfId="3844" xr:uid="{00000000-0005-0000-0000-0000A80E0000}"/>
    <cellStyle name="SAPBEXexcBad8 6 7 2" xfId="3845" xr:uid="{00000000-0005-0000-0000-0000A90E0000}"/>
    <cellStyle name="SAPBEXexcBad8 6 8" xfId="3846" xr:uid="{00000000-0005-0000-0000-0000AA0E0000}"/>
    <cellStyle name="SAPBEXexcBad8 7" xfId="3847" xr:uid="{00000000-0005-0000-0000-0000AB0E0000}"/>
    <cellStyle name="SAPBEXexcBad8 7 2" xfId="3848" xr:uid="{00000000-0005-0000-0000-0000AC0E0000}"/>
    <cellStyle name="SAPBEXexcBad8 8" xfId="3849" xr:uid="{00000000-0005-0000-0000-0000AD0E0000}"/>
    <cellStyle name="SAPBEXexcBad9" xfId="782" xr:uid="{00000000-0005-0000-0000-0000AE0E0000}"/>
    <cellStyle name="SAPBEXexcBad9 2" xfId="3850" xr:uid="{00000000-0005-0000-0000-0000AF0E0000}"/>
    <cellStyle name="SAPBEXexcBad9 2 2" xfId="3851" xr:uid="{00000000-0005-0000-0000-0000B00E0000}"/>
    <cellStyle name="SAPBEXexcBad9 2 2 2" xfId="3852" xr:uid="{00000000-0005-0000-0000-0000B10E0000}"/>
    <cellStyle name="SAPBEXexcBad9 2 2 2 2" xfId="3853" xr:uid="{00000000-0005-0000-0000-0000B20E0000}"/>
    <cellStyle name="SAPBEXexcBad9 2 2 3" xfId="3854" xr:uid="{00000000-0005-0000-0000-0000B30E0000}"/>
    <cellStyle name="SAPBEXexcBad9 2 2 3 2" xfId="3855" xr:uid="{00000000-0005-0000-0000-0000B40E0000}"/>
    <cellStyle name="SAPBEXexcBad9 2 2 4" xfId="3856" xr:uid="{00000000-0005-0000-0000-0000B50E0000}"/>
    <cellStyle name="SAPBEXexcBad9 2 2 4 2" xfId="3857" xr:uid="{00000000-0005-0000-0000-0000B60E0000}"/>
    <cellStyle name="SAPBEXexcBad9 2 2 5" xfId="3858" xr:uid="{00000000-0005-0000-0000-0000B70E0000}"/>
    <cellStyle name="SAPBEXexcBad9 2 2 5 2" xfId="3859" xr:uid="{00000000-0005-0000-0000-0000B80E0000}"/>
    <cellStyle name="SAPBEXexcBad9 2 2 6" xfId="3860" xr:uid="{00000000-0005-0000-0000-0000B90E0000}"/>
    <cellStyle name="SAPBEXexcBad9 2 2 6 2" xfId="3861" xr:uid="{00000000-0005-0000-0000-0000BA0E0000}"/>
    <cellStyle name="SAPBEXexcBad9 2 2 7" xfId="3862" xr:uid="{00000000-0005-0000-0000-0000BB0E0000}"/>
    <cellStyle name="SAPBEXexcBad9 2 2 7 2" xfId="3863" xr:uid="{00000000-0005-0000-0000-0000BC0E0000}"/>
    <cellStyle name="SAPBEXexcBad9 2 2 8" xfId="3864" xr:uid="{00000000-0005-0000-0000-0000BD0E0000}"/>
    <cellStyle name="SAPBEXexcBad9 2 2 8 2" xfId="3865" xr:uid="{00000000-0005-0000-0000-0000BE0E0000}"/>
    <cellStyle name="SAPBEXexcBad9 2 2 9" xfId="3866" xr:uid="{00000000-0005-0000-0000-0000BF0E0000}"/>
    <cellStyle name="SAPBEXexcBad9 2 3" xfId="3867" xr:uid="{00000000-0005-0000-0000-0000C00E0000}"/>
    <cellStyle name="SAPBEXexcBad9 2 3 2" xfId="3868" xr:uid="{00000000-0005-0000-0000-0000C10E0000}"/>
    <cellStyle name="SAPBEXexcBad9 2 3 2 2" xfId="3869" xr:uid="{00000000-0005-0000-0000-0000C20E0000}"/>
    <cellStyle name="SAPBEXexcBad9 2 3 3" xfId="3870" xr:uid="{00000000-0005-0000-0000-0000C30E0000}"/>
    <cellStyle name="SAPBEXexcBad9 2 3 3 2" xfId="3871" xr:uid="{00000000-0005-0000-0000-0000C40E0000}"/>
    <cellStyle name="SAPBEXexcBad9 2 3 4" xfId="3872" xr:uid="{00000000-0005-0000-0000-0000C50E0000}"/>
    <cellStyle name="SAPBEXexcBad9 2 3 4 2" xfId="3873" xr:uid="{00000000-0005-0000-0000-0000C60E0000}"/>
    <cellStyle name="SAPBEXexcBad9 2 3 5" xfId="3874" xr:uid="{00000000-0005-0000-0000-0000C70E0000}"/>
    <cellStyle name="SAPBEXexcBad9 2 3 5 2" xfId="3875" xr:uid="{00000000-0005-0000-0000-0000C80E0000}"/>
    <cellStyle name="SAPBEXexcBad9 2 3 6" xfId="3876" xr:uid="{00000000-0005-0000-0000-0000C90E0000}"/>
    <cellStyle name="SAPBEXexcBad9 2 3 6 2" xfId="3877" xr:uid="{00000000-0005-0000-0000-0000CA0E0000}"/>
    <cellStyle name="SAPBEXexcBad9 2 3 7" xfId="3878" xr:uid="{00000000-0005-0000-0000-0000CB0E0000}"/>
    <cellStyle name="SAPBEXexcBad9 2 3 7 2" xfId="3879" xr:uid="{00000000-0005-0000-0000-0000CC0E0000}"/>
    <cellStyle name="SAPBEXexcBad9 2 3 8" xfId="3880" xr:uid="{00000000-0005-0000-0000-0000CD0E0000}"/>
    <cellStyle name="SAPBEXexcBad9 2 3 8 2" xfId="3881" xr:uid="{00000000-0005-0000-0000-0000CE0E0000}"/>
    <cellStyle name="SAPBEXexcBad9 2 3 9" xfId="3882" xr:uid="{00000000-0005-0000-0000-0000CF0E0000}"/>
    <cellStyle name="SAPBEXexcBad9 2 4" xfId="3883" xr:uid="{00000000-0005-0000-0000-0000D00E0000}"/>
    <cellStyle name="SAPBEXexcBad9 2 4 2" xfId="3884" xr:uid="{00000000-0005-0000-0000-0000D10E0000}"/>
    <cellStyle name="SAPBEXexcBad9 2 4 2 2" xfId="3885" xr:uid="{00000000-0005-0000-0000-0000D20E0000}"/>
    <cellStyle name="SAPBEXexcBad9 2 4 3" xfId="3886" xr:uid="{00000000-0005-0000-0000-0000D30E0000}"/>
    <cellStyle name="SAPBEXexcBad9 2 4 3 2" xfId="3887" xr:uid="{00000000-0005-0000-0000-0000D40E0000}"/>
    <cellStyle name="SAPBEXexcBad9 2 4 4" xfId="3888" xr:uid="{00000000-0005-0000-0000-0000D50E0000}"/>
    <cellStyle name="SAPBEXexcBad9 2 4 4 2" xfId="3889" xr:uid="{00000000-0005-0000-0000-0000D60E0000}"/>
    <cellStyle name="SAPBEXexcBad9 2 4 5" xfId="3890" xr:uid="{00000000-0005-0000-0000-0000D70E0000}"/>
    <cellStyle name="SAPBEXexcBad9 2 4 5 2" xfId="3891" xr:uid="{00000000-0005-0000-0000-0000D80E0000}"/>
    <cellStyle name="SAPBEXexcBad9 2 4 6" xfId="3892" xr:uid="{00000000-0005-0000-0000-0000D90E0000}"/>
    <cellStyle name="SAPBEXexcBad9 2 4 6 2" xfId="3893" xr:uid="{00000000-0005-0000-0000-0000DA0E0000}"/>
    <cellStyle name="SAPBEXexcBad9 2 4 7" xfId="3894" xr:uid="{00000000-0005-0000-0000-0000DB0E0000}"/>
    <cellStyle name="SAPBEXexcBad9 2 4 7 2" xfId="3895" xr:uid="{00000000-0005-0000-0000-0000DC0E0000}"/>
    <cellStyle name="SAPBEXexcBad9 2 4 8" xfId="3896" xr:uid="{00000000-0005-0000-0000-0000DD0E0000}"/>
    <cellStyle name="SAPBEXexcBad9 2 4 8 2" xfId="3897" xr:uid="{00000000-0005-0000-0000-0000DE0E0000}"/>
    <cellStyle name="SAPBEXexcBad9 2 4 9" xfId="3898" xr:uid="{00000000-0005-0000-0000-0000DF0E0000}"/>
    <cellStyle name="SAPBEXexcBad9 2 5" xfId="3899" xr:uid="{00000000-0005-0000-0000-0000E00E0000}"/>
    <cellStyle name="SAPBEXexcBad9 2 5 2" xfId="3900" xr:uid="{00000000-0005-0000-0000-0000E10E0000}"/>
    <cellStyle name="SAPBEXexcBad9 2 5 2 2" xfId="3901" xr:uid="{00000000-0005-0000-0000-0000E20E0000}"/>
    <cellStyle name="SAPBEXexcBad9 2 5 3" xfId="3902" xr:uid="{00000000-0005-0000-0000-0000E30E0000}"/>
    <cellStyle name="SAPBEXexcBad9 2 5 3 2" xfId="3903" xr:uid="{00000000-0005-0000-0000-0000E40E0000}"/>
    <cellStyle name="SAPBEXexcBad9 2 5 4" xfId="3904" xr:uid="{00000000-0005-0000-0000-0000E50E0000}"/>
    <cellStyle name="SAPBEXexcBad9 2 5 4 2" xfId="3905" xr:uid="{00000000-0005-0000-0000-0000E60E0000}"/>
    <cellStyle name="SAPBEXexcBad9 2 5 5" xfId="3906" xr:uid="{00000000-0005-0000-0000-0000E70E0000}"/>
    <cellStyle name="SAPBEXexcBad9 2 5 5 2" xfId="3907" xr:uid="{00000000-0005-0000-0000-0000E80E0000}"/>
    <cellStyle name="SAPBEXexcBad9 2 5 6" xfId="3908" xr:uid="{00000000-0005-0000-0000-0000E90E0000}"/>
    <cellStyle name="SAPBEXexcBad9 2 5 6 2" xfId="3909" xr:uid="{00000000-0005-0000-0000-0000EA0E0000}"/>
    <cellStyle name="SAPBEXexcBad9 2 5 7" xfId="3910" xr:uid="{00000000-0005-0000-0000-0000EB0E0000}"/>
    <cellStyle name="SAPBEXexcBad9 2 5 7 2" xfId="3911" xr:uid="{00000000-0005-0000-0000-0000EC0E0000}"/>
    <cellStyle name="SAPBEXexcBad9 2 5 8" xfId="3912" xr:uid="{00000000-0005-0000-0000-0000ED0E0000}"/>
    <cellStyle name="SAPBEXexcBad9 2 6" xfId="3913" xr:uid="{00000000-0005-0000-0000-0000EE0E0000}"/>
    <cellStyle name="SAPBEXexcBad9 2 6 2" xfId="3914" xr:uid="{00000000-0005-0000-0000-0000EF0E0000}"/>
    <cellStyle name="SAPBEXexcBad9 2 7" xfId="3915" xr:uid="{00000000-0005-0000-0000-0000F00E0000}"/>
    <cellStyle name="SAPBEXexcBad9 3" xfId="3916" xr:uid="{00000000-0005-0000-0000-0000F10E0000}"/>
    <cellStyle name="SAPBEXexcBad9 3 2" xfId="3917" xr:uid="{00000000-0005-0000-0000-0000F20E0000}"/>
    <cellStyle name="SAPBEXexcBad9 3 2 2" xfId="3918" xr:uid="{00000000-0005-0000-0000-0000F30E0000}"/>
    <cellStyle name="SAPBEXexcBad9 3 3" xfId="3919" xr:uid="{00000000-0005-0000-0000-0000F40E0000}"/>
    <cellStyle name="SAPBEXexcBad9 3 3 2" xfId="3920" xr:uid="{00000000-0005-0000-0000-0000F50E0000}"/>
    <cellStyle name="SAPBEXexcBad9 3 4" xfId="3921" xr:uid="{00000000-0005-0000-0000-0000F60E0000}"/>
    <cellStyle name="SAPBEXexcBad9 3 4 2" xfId="3922" xr:uid="{00000000-0005-0000-0000-0000F70E0000}"/>
    <cellStyle name="SAPBEXexcBad9 3 5" xfId="3923" xr:uid="{00000000-0005-0000-0000-0000F80E0000}"/>
    <cellStyle name="SAPBEXexcBad9 3 5 2" xfId="3924" xr:uid="{00000000-0005-0000-0000-0000F90E0000}"/>
    <cellStyle name="SAPBEXexcBad9 3 6" xfId="3925" xr:uid="{00000000-0005-0000-0000-0000FA0E0000}"/>
    <cellStyle name="SAPBEXexcBad9 3 6 2" xfId="3926" xr:uid="{00000000-0005-0000-0000-0000FB0E0000}"/>
    <cellStyle name="SAPBEXexcBad9 3 7" xfId="3927" xr:uid="{00000000-0005-0000-0000-0000FC0E0000}"/>
    <cellStyle name="SAPBEXexcBad9 3 7 2" xfId="3928" xr:uid="{00000000-0005-0000-0000-0000FD0E0000}"/>
    <cellStyle name="SAPBEXexcBad9 3 8" xfId="3929" xr:uid="{00000000-0005-0000-0000-0000FE0E0000}"/>
    <cellStyle name="SAPBEXexcBad9 3 8 2" xfId="3930" xr:uid="{00000000-0005-0000-0000-0000FF0E0000}"/>
    <cellStyle name="SAPBEXexcBad9 3 9" xfId="3931" xr:uid="{00000000-0005-0000-0000-0000000F0000}"/>
    <cellStyle name="SAPBEXexcBad9 4" xfId="3932" xr:uid="{00000000-0005-0000-0000-0000010F0000}"/>
    <cellStyle name="SAPBEXexcBad9 4 2" xfId="3933" xr:uid="{00000000-0005-0000-0000-0000020F0000}"/>
    <cellStyle name="SAPBEXexcBad9 4 2 2" xfId="3934" xr:uid="{00000000-0005-0000-0000-0000030F0000}"/>
    <cellStyle name="SAPBEXexcBad9 4 3" xfId="3935" xr:uid="{00000000-0005-0000-0000-0000040F0000}"/>
    <cellStyle name="SAPBEXexcBad9 4 3 2" xfId="3936" xr:uid="{00000000-0005-0000-0000-0000050F0000}"/>
    <cellStyle name="SAPBEXexcBad9 4 4" xfId="3937" xr:uid="{00000000-0005-0000-0000-0000060F0000}"/>
    <cellStyle name="SAPBEXexcBad9 4 4 2" xfId="3938" xr:uid="{00000000-0005-0000-0000-0000070F0000}"/>
    <cellStyle name="SAPBEXexcBad9 4 5" xfId="3939" xr:uid="{00000000-0005-0000-0000-0000080F0000}"/>
    <cellStyle name="SAPBEXexcBad9 4 5 2" xfId="3940" xr:uid="{00000000-0005-0000-0000-0000090F0000}"/>
    <cellStyle name="SAPBEXexcBad9 4 6" xfId="3941" xr:uid="{00000000-0005-0000-0000-00000A0F0000}"/>
    <cellStyle name="SAPBEXexcBad9 4 6 2" xfId="3942" xr:uid="{00000000-0005-0000-0000-00000B0F0000}"/>
    <cellStyle name="SAPBEXexcBad9 4 7" xfId="3943" xr:uid="{00000000-0005-0000-0000-00000C0F0000}"/>
    <cellStyle name="SAPBEXexcBad9 4 7 2" xfId="3944" xr:uid="{00000000-0005-0000-0000-00000D0F0000}"/>
    <cellStyle name="SAPBEXexcBad9 4 8" xfId="3945" xr:uid="{00000000-0005-0000-0000-00000E0F0000}"/>
    <cellStyle name="SAPBEXexcBad9 4 8 2" xfId="3946" xr:uid="{00000000-0005-0000-0000-00000F0F0000}"/>
    <cellStyle name="SAPBEXexcBad9 4 9" xfId="3947" xr:uid="{00000000-0005-0000-0000-0000100F0000}"/>
    <cellStyle name="SAPBEXexcBad9 5" xfId="3948" xr:uid="{00000000-0005-0000-0000-0000110F0000}"/>
    <cellStyle name="SAPBEXexcBad9 5 2" xfId="3949" xr:uid="{00000000-0005-0000-0000-0000120F0000}"/>
    <cellStyle name="SAPBEXexcBad9 5 2 2" xfId="3950" xr:uid="{00000000-0005-0000-0000-0000130F0000}"/>
    <cellStyle name="SAPBEXexcBad9 5 3" xfId="3951" xr:uid="{00000000-0005-0000-0000-0000140F0000}"/>
    <cellStyle name="SAPBEXexcBad9 5 3 2" xfId="3952" xr:uid="{00000000-0005-0000-0000-0000150F0000}"/>
    <cellStyle name="SAPBEXexcBad9 5 4" xfId="3953" xr:uid="{00000000-0005-0000-0000-0000160F0000}"/>
    <cellStyle name="SAPBEXexcBad9 5 4 2" xfId="3954" xr:uid="{00000000-0005-0000-0000-0000170F0000}"/>
    <cellStyle name="SAPBEXexcBad9 5 5" xfId="3955" xr:uid="{00000000-0005-0000-0000-0000180F0000}"/>
    <cellStyle name="SAPBEXexcBad9 5 5 2" xfId="3956" xr:uid="{00000000-0005-0000-0000-0000190F0000}"/>
    <cellStyle name="SAPBEXexcBad9 5 6" xfId="3957" xr:uid="{00000000-0005-0000-0000-00001A0F0000}"/>
    <cellStyle name="SAPBEXexcBad9 5 6 2" xfId="3958" xr:uid="{00000000-0005-0000-0000-00001B0F0000}"/>
    <cellStyle name="SAPBEXexcBad9 5 7" xfId="3959" xr:uid="{00000000-0005-0000-0000-00001C0F0000}"/>
    <cellStyle name="SAPBEXexcBad9 5 7 2" xfId="3960" xr:uid="{00000000-0005-0000-0000-00001D0F0000}"/>
    <cellStyle name="SAPBEXexcBad9 5 8" xfId="3961" xr:uid="{00000000-0005-0000-0000-00001E0F0000}"/>
    <cellStyle name="SAPBEXexcBad9 5 8 2" xfId="3962" xr:uid="{00000000-0005-0000-0000-00001F0F0000}"/>
    <cellStyle name="SAPBEXexcBad9 5 9" xfId="3963" xr:uid="{00000000-0005-0000-0000-0000200F0000}"/>
    <cellStyle name="SAPBEXexcBad9 6" xfId="3964" xr:uid="{00000000-0005-0000-0000-0000210F0000}"/>
    <cellStyle name="SAPBEXexcBad9 6 2" xfId="3965" xr:uid="{00000000-0005-0000-0000-0000220F0000}"/>
    <cellStyle name="SAPBEXexcBad9 6 2 2" xfId="3966" xr:uid="{00000000-0005-0000-0000-0000230F0000}"/>
    <cellStyle name="SAPBEXexcBad9 6 3" xfId="3967" xr:uid="{00000000-0005-0000-0000-0000240F0000}"/>
    <cellStyle name="SAPBEXexcBad9 6 3 2" xfId="3968" xr:uid="{00000000-0005-0000-0000-0000250F0000}"/>
    <cellStyle name="SAPBEXexcBad9 6 4" xfId="3969" xr:uid="{00000000-0005-0000-0000-0000260F0000}"/>
    <cellStyle name="SAPBEXexcBad9 6 4 2" xfId="3970" xr:uid="{00000000-0005-0000-0000-0000270F0000}"/>
    <cellStyle name="SAPBEXexcBad9 6 5" xfId="3971" xr:uid="{00000000-0005-0000-0000-0000280F0000}"/>
    <cellStyle name="SAPBEXexcBad9 6 5 2" xfId="3972" xr:uid="{00000000-0005-0000-0000-0000290F0000}"/>
    <cellStyle name="SAPBEXexcBad9 6 6" xfId="3973" xr:uid="{00000000-0005-0000-0000-00002A0F0000}"/>
    <cellStyle name="SAPBEXexcBad9 6 6 2" xfId="3974" xr:uid="{00000000-0005-0000-0000-00002B0F0000}"/>
    <cellStyle name="SAPBEXexcBad9 6 7" xfId="3975" xr:uid="{00000000-0005-0000-0000-00002C0F0000}"/>
    <cellStyle name="SAPBEXexcBad9 6 7 2" xfId="3976" xr:uid="{00000000-0005-0000-0000-00002D0F0000}"/>
    <cellStyle name="SAPBEXexcBad9 6 8" xfId="3977" xr:uid="{00000000-0005-0000-0000-00002E0F0000}"/>
    <cellStyle name="SAPBEXexcBad9 7" xfId="3978" xr:uid="{00000000-0005-0000-0000-00002F0F0000}"/>
    <cellStyle name="SAPBEXexcBad9 7 2" xfId="3979" xr:uid="{00000000-0005-0000-0000-0000300F0000}"/>
    <cellStyle name="SAPBEXexcBad9 8" xfId="3980" xr:uid="{00000000-0005-0000-0000-0000310F0000}"/>
    <cellStyle name="SAPBEXexcCritical4" xfId="783" xr:uid="{00000000-0005-0000-0000-0000320F0000}"/>
    <cellStyle name="SAPBEXexcCritical4 2" xfId="3981" xr:uid="{00000000-0005-0000-0000-0000330F0000}"/>
    <cellStyle name="SAPBEXexcCritical4 2 2" xfId="3982" xr:uid="{00000000-0005-0000-0000-0000340F0000}"/>
    <cellStyle name="SAPBEXexcCritical4 2 2 2" xfId="3983" xr:uid="{00000000-0005-0000-0000-0000350F0000}"/>
    <cellStyle name="SAPBEXexcCritical4 2 2 2 2" xfId="3984" xr:uid="{00000000-0005-0000-0000-0000360F0000}"/>
    <cellStyle name="SAPBEXexcCritical4 2 2 3" xfId="3985" xr:uid="{00000000-0005-0000-0000-0000370F0000}"/>
    <cellStyle name="SAPBEXexcCritical4 2 2 3 2" xfId="3986" xr:uid="{00000000-0005-0000-0000-0000380F0000}"/>
    <cellStyle name="SAPBEXexcCritical4 2 2 4" xfId="3987" xr:uid="{00000000-0005-0000-0000-0000390F0000}"/>
    <cellStyle name="SAPBEXexcCritical4 2 2 4 2" xfId="3988" xr:uid="{00000000-0005-0000-0000-00003A0F0000}"/>
    <cellStyle name="SAPBEXexcCritical4 2 2 5" xfId="3989" xr:uid="{00000000-0005-0000-0000-00003B0F0000}"/>
    <cellStyle name="SAPBEXexcCritical4 2 2 5 2" xfId="3990" xr:uid="{00000000-0005-0000-0000-00003C0F0000}"/>
    <cellStyle name="SAPBEXexcCritical4 2 2 6" xfId="3991" xr:uid="{00000000-0005-0000-0000-00003D0F0000}"/>
    <cellStyle name="SAPBEXexcCritical4 2 2 6 2" xfId="3992" xr:uid="{00000000-0005-0000-0000-00003E0F0000}"/>
    <cellStyle name="SAPBEXexcCritical4 2 2 7" xfId="3993" xr:uid="{00000000-0005-0000-0000-00003F0F0000}"/>
    <cellStyle name="SAPBEXexcCritical4 2 2 7 2" xfId="3994" xr:uid="{00000000-0005-0000-0000-0000400F0000}"/>
    <cellStyle name="SAPBEXexcCritical4 2 2 8" xfId="3995" xr:uid="{00000000-0005-0000-0000-0000410F0000}"/>
    <cellStyle name="SAPBEXexcCritical4 2 2 8 2" xfId="3996" xr:uid="{00000000-0005-0000-0000-0000420F0000}"/>
    <cellStyle name="SAPBEXexcCritical4 2 2 9" xfId="3997" xr:uid="{00000000-0005-0000-0000-0000430F0000}"/>
    <cellStyle name="SAPBEXexcCritical4 2 3" xfId="3998" xr:uid="{00000000-0005-0000-0000-0000440F0000}"/>
    <cellStyle name="SAPBEXexcCritical4 2 3 2" xfId="3999" xr:uid="{00000000-0005-0000-0000-0000450F0000}"/>
    <cellStyle name="SAPBEXexcCritical4 2 3 2 2" xfId="4000" xr:uid="{00000000-0005-0000-0000-0000460F0000}"/>
    <cellStyle name="SAPBEXexcCritical4 2 3 3" xfId="4001" xr:uid="{00000000-0005-0000-0000-0000470F0000}"/>
    <cellStyle name="SAPBEXexcCritical4 2 3 3 2" xfId="4002" xr:uid="{00000000-0005-0000-0000-0000480F0000}"/>
    <cellStyle name="SAPBEXexcCritical4 2 3 4" xfId="4003" xr:uid="{00000000-0005-0000-0000-0000490F0000}"/>
    <cellStyle name="SAPBEXexcCritical4 2 3 4 2" xfId="4004" xr:uid="{00000000-0005-0000-0000-00004A0F0000}"/>
    <cellStyle name="SAPBEXexcCritical4 2 3 5" xfId="4005" xr:uid="{00000000-0005-0000-0000-00004B0F0000}"/>
    <cellStyle name="SAPBEXexcCritical4 2 3 5 2" xfId="4006" xr:uid="{00000000-0005-0000-0000-00004C0F0000}"/>
    <cellStyle name="SAPBEXexcCritical4 2 3 6" xfId="4007" xr:uid="{00000000-0005-0000-0000-00004D0F0000}"/>
    <cellStyle name="SAPBEXexcCritical4 2 3 6 2" xfId="4008" xr:uid="{00000000-0005-0000-0000-00004E0F0000}"/>
    <cellStyle name="SAPBEXexcCritical4 2 3 7" xfId="4009" xr:uid="{00000000-0005-0000-0000-00004F0F0000}"/>
    <cellStyle name="SAPBEXexcCritical4 2 3 7 2" xfId="4010" xr:uid="{00000000-0005-0000-0000-0000500F0000}"/>
    <cellStyle name="SAPBEXexcCritical4 2 3 8" xfId="4011" xr:uid="{00000000-0005-0000-0000-0000510F0000}"/>
    <cellStyle name="SAPBEXexcCritical4 2 3 8 2" xfId="4012" xr:uid="{00000000-0005-0000-0000-0000520F0000}"/>
    <cellStyle name="SAPBEXexcCritical4 2 3 9" xfId="4013" xr:uid="{00000000-0005-0000-0000-0000530F0000}"/>
    <cellStyle name="SAPBEXexcCritical4 2 4" xfId="4014" xr:uid="{00000000-0005-0000-0000-0000540F0000}"/>
    <cellStyle name="SAPBEXexcCritical4 2 4 2" xfId="4015" xr:uid="{00000000-0005-0000-0000-0000550F0000}"/>
    <cellStyle name="SAPBEXexcCritical4 2 4 2 2" xfId="4016" xr:uid="{00000000-0005-0000-0000-0000560F0000}"/>
    <cellStyle name="SAPBEXexcCritical4 2 4 3" xfId="4017" xr:uid="{00000000-0005-0000-0000-0000570F0000}"/>
    <cellStyle name="SAPBEXexcCritical4 2 4 3 2" xfId="4018" xr:uid="{00000000-0005-0000-0000-0000580F0000}"/>
    <cellStyle name="SAPBEXexcCritical4 2 4 4" xfId="4019" xr:uid="{00000000-0005-0000-0000-0000590F0000}"/>
    <cellStyle name="SAPBEXexcCritical4 2 4 4 2" xfId="4020" xr:uid="{00000000-0005-0000-0000-00005A0F0000}"/>
    <cellStyle name="SAPBEXexcCritical4 2 4 5" xfId="4021" xr:uid="{00000000-0005-0000-0000-00005B0F0000}"/>
    <cellStyle name="SAPBEXexcCritical4 2 4 5 2" xfId="4022" xr:uid="{00000000-0005-0000-0000-00005C0F0000}"/>
    <cellStyle name="SAPBEXexcCritical4 2 4 6" xfId="4023" xr:uid="{00000000-0005-0000-0000-00005D0F0000}"/>
    <cellStyle name="SAPBEXexcCritical4 2 4 6 2" xfId="4024" xr:uid="{00000000-0005-0000-0000-00005E0F0000}"/>
    <cellStyle name="SAPBEXexcCritical4 2 4 7" xfId="4025" xr:uid="{00000000-0005-0000-0000-00005F0F0000}"/>
    <cellStyle name="SAPBEXexcCritical4 2 4 7 2" xfId="4026" xr:uid="{00000000-0005-0000-0000-0000600F0000}"/>
    <cellStyle name="SAPBEXexcCritical4 2 4 8" xfId="4027" xr:uid="{00000000-0005-0000-0000-0000610F0000}"/>
    <cellStyle name="SAPBEXexcCritical4 2 4 8 2" xfId="4028" xr:uid="{00000000-0005-0000-0000-0000620F0000}"/>
    <cellStyle name="SAPBEXexcCritical4 2 4 9" xfId="4029" xr:uid="{00000000-0005-0000-0000-0000630F0000}"/>
    <cellStyle name="SAPBEXexcCritical4 2 5" xfId="4030" xr:uid="{00000000-0005-0000-0000-0000640F0000}"/>
    <cellStyle name="SAPBEXexcCritical4 2 5 2" xfId="4031" xr:uid="{00000000-0005-0000-0000-0000650F0000}"/>
    <cellStyle name="SAPBEXexcCritical4 2 5 2 2" xfId="4032" xr:uid="{00000000-0005-0000-0000-0000660F0000}"/>
    <cellStyle name="SAPBEXexcCritical4 2 5 3" xfId="4033" xr:uid="{00000000-0005-0000-0000-0000670F0000}"/>
    <cellStyle name="SAPBEXexcCritical4 2 5 3 2" xfId="4034" xr:uid="{00000000-0005-0000-0000-0000680F0000}"/>
    <cellStyle name="SAPBEXexcCritical4 2 5 4" xfId="4035" xr:uid="{00000000-0005-0000-0000-0000690F0000}"/>
    <cellStyle name="SAPBEXexcCritical4 2 5 4 2" xfId="4036" xr:uid="{00000000-0005-0000-0000-00006A0F0000}"/>
    <cellStyle name="SAPBEXexcCritical4 2 5 5" xfId="4037" xr:uid="{00000000-0005-0000-0000-00006B0F0000}"/>
    <cellStyle name="SAPBEXexcCritical4 2 5 5 2" xfId="4038" xr:uid="{00000000-0005-0000-0000-00006C0F0000}"/>
    <cellStyle name="SAPBEXexcCritical4 2 5 6" xfId="4039" xr:uid="{00000000-0005-0000-0000-00006D0F0000}"/>
    <cellStyle name="SAPBEXexcCritical4 2 5 6 2" xfId="4040" xr:uid="{00000000-0005-0000-0000-00006E0F0000}"/>
    <cellStyle name="SAPBEXexcCritical4 2 5 7" xfId="4041" xr:uid="{00000000-0005-0000-0000-00006F0F0000}"/>
    <cellStyle name="SAPBEXexcCritical4 2 5 7 2" xfId="4042" xr:uid="{00000000-0005-0000-0000-0000700F0000}"/>
    <cellStyle name="SAPBEXexcCritical4 2 5 8" xfId="4043" xr:uid="{00000000-0005-0000-0000-0000710F0000}"/>
    <cellStyle name="SAPBEXexcCritical4 2 6" xfId="4044" xr:uid="{00000000-0005-0000-0000-0000720F0000}"/>
    <cellStyle name="SAPBEXexcCritical4 2 6 2" xfId="4045" xr:uid="{00000000-0005-0000-0000-0000730F0000}"/>
    <cellStyle name="SAPBEXexcCritical4 2 7" xfId="4046" xr:uid="{00000000-0005-0000-0000-0000740F0000}"/>
    <cellStyle name="SAPBEXexcCritical4 3" xfId="4047" xr:uid="{00000000-0005-0000-0000-0000750F0000}"/>
    <cellStyle name="SAPBEXexcCritical4 3 2" xfId="4048" xr:uid="{00000000-0005-0000-0000-0000760F0000}"/>
    <cellStyle name="SAPBEXexcCritical4 3 2 2" xfId="4049" xr:uid="{00000000-0005-0000-0000-0000770F0000}"/>
    <cellStyle name="SAPBEXexcCritical4 3 3" xfId="4050" xr:uid="{00000000-0005-0000-0000-0000780F0000}"/>
    <cellStyle name="SAPBEXexcCritical4 3 3 2" xfId="4051" xr:uid="{00000000-0005-0000-0000-0000790F0000}"/>
    <cellStyle name="SAPBEXexcCritical4 3 4" xfId="4052" xr:uid="{00000000-0005-0000-0000-00007A0F0000}"/>
    <cellStyle name="SAPBEXexcCritical4 3 4 2" xfId="4053" xr:uid="{00000000-0005-0000-0000-00007B0F0000}"/>
    <cellStyle name="SAPBEXexcCritical4 3 5" xfId="4054" xr:uid="{00000000-0005-0000-0000-00007C0F0000}"/>
    <cellStyle name="SAPBEXexcCritical4 3 5 2" xfId="4055" xr:uid="{00000000-0005-0000-0000-00007D0F0000}"/>
    <cellStyle name="SAPBEXexcCritical4 3 6" xfId="4056" xr:uid="{00000000-0005-0000-0000-00007E0F0000}"/>
    <cellStyle name="SAPBEXexcCritical4 3 6 2" xfId="4057" xr:uid="{00000000-0005-0000-0000-00007F0F0000}"/>
    <cellStyle name="SAPBEXexcCritical4 3 7" xfId="4058" xr:uid="{00000000-0005-0000-0000-0000800F0000}"/>
    <cellStyle name="SAPBEXexcCritical4 3 7 2" xfId="4059" xr:uid="{00000000-0005-0000-0000-0000810F0000}"/>
    <cellStyle name="SAPBEXexcCritical4 3 8" xfId="4060" xr:uid="{00000000-0005-0000-0000-0000820F0000}"/>
    <cellStyle name="SAPBEXexcCritical4 3 8 2" xfId="4061" xr:uid="{00000000-0005-0000-0000-0000830F0000}"/>
    <cellStyle name="SAPBEXexcCritical4 3 9" xfId="4062" xr:uid="{00000000-0005-0000-0000-0000840F0000}"/>
    <cellStyle name="SAPBEXexcCritical4 4" xfId="4063" xr:uid="{00000000-0005-0000-0000-0000850F0000}"/>
    <cellStyle name="SAPBEXexcCritical4 4 2" xfId="4064" xr:uid="{00000000-0005-0000-0000-0000860F0000}"/>
    <cellStyle name="SAPBEXexcCritical4 4 2 2" xfId="4065" xr:uid="{00000000-0005-0000-0000-0000870F0000}"/>
    <cellStyle name="SAPBEXexcCritical4 4 3" xfId="4066" xr:uid="{00000000-0005-0000-0000-0000880F0000}"/>
    <cellStyle name="SAPBEXexcCritical4 4 3 2" xfId="4067" xr:uid="{00000000-0005-0000-0000-0000890F0000}"/>
    <cellStyle name="SAPBEXexcCritical4 4 4" xfId="4068" xr:uid="{00000000-0005-0000-0000-00008A0F0000}"/>
    <cellStyle name="SAPBEXexcCritical4 4 4 2" xfId="4069" xr:uid="{00000000-0005-0000-0000-00008B0F0000}"/>
    <cellStyle name="SAPBEXexcCritical4 4 5" xfId="4070" xr:uid="{00000000-0005-0000-0000-00008C0F0000}"/>
    <cellStyle name="SAPBEXexcCritical4 4 5 2" xfId="4071" xr:uid="{00000000-0005-0000-0000-00008D0F0000}"/>
    <cellStyle name="SAPBEXexcCritical4 4 6" xfId="4072" xr:uid="{00000000-0005-0000-0000-00008E0F0000}"/>
    <cellStyle name="SAPBEXexcCritical4 4 6 2" xfId="4073" xr:uid="{00000000-0005-0000-0000-00008F0F0000}"/>
    <cellStyle name="SAPBEXexcCritical4 4 7" xfId="4074" xr:uid="{00000000-0005-0000-0000-0000900F0000}"/>
    <cellStyle name="SAPBEXexcCritical4 4 7 2" xfId="4075" xr:uid="{00000000-0005-0000-0000-0000910F0000}"/>
    <cellStyle name="SAPBEXexcCritical4 4 8" xfId="4076" xr:uid="{00000000-0005-0000-0000-0000920F0000}"/>
    <cellStyle name="SAPBEXexcCritical4 4 8 2" xfId="4077" xr:uid="{00000000-0005-0000-0000-0000930F0000}"/>
    <cellStyle name="SAPBEXexcCritical4 4 9" xfId="4078" xr:uid="{00000000-0005-0000-0000-0000940F0000}"/>
    <cellStyle name="SAPBEXexcCritical4 5" xfId="4079" xr:uid="{00000000-0005-0000-0000-0000950F0000}"/>
    <cellStyle name="SAPBEXexcCritical4 5 2" xfId="4080" xr:uid="{00000000-0005-0000-0000-0000960F0000}"/>
    <cellStyle name="SAPBEXexcCritical4 5 2 2" xfId="4081" xr:uid="{00000000-0005-0000-0000-0000970F0000}"/>
    <cellStyle name="SAPBEXexcCritical4 5 3" xfId="4082" xr:uid="{00000000-0005-0000-0000-0000980F0000}"/>
    <cellStyle name="SAPBEXexcCritical4 5 3 2" xfId="4083" xr:uid="{00000000-0005-0000-0000-0000990F0000}"/>
    <cellStyle name="SAPBEXexcCritical4 5 4" xfId="4084" xr:uid="{00000000-0005-0000-0000-00009A0F0000}"/>
    <cellStyle name="SAPBEXexcCritical4 5 4 2" xfId="4085" xr:uid="{00000000-0005-0000-0000-00009B0F0000}"/>
    <cellStyle name="SAPBEXexcCritical4 5 5" xfId="4086" xr:uid="{00000000-0005-0000-0000-00009C0F0000}"/>
    <cellStyle name="SAPBEXexcCritical4 5 5 2" xfId="4087" xr:uid="{00000000-0005-0000-0000-00009D0F0000}"/>
    <cellStyle name="SAPBEXexcCritical4 5 6" xfId="4088" xr:uid="{00000000-0005-0000-0000-00009E0F0000}"/>
    <cellStyle name="SAPBEXexcCritical4 5 6 2" xfId="4089" xr:uid="{00000000-0005-0000-0000-00009F0F0000}"/>
    <cellStyle name="SAPBEXexcCritical4 5 7" xfId="4090" xr:uid="{00000000-0005-0000-0000-0000A00F0000}"/>
    <cellStyle name="SAPBEXexcCritical4 5 7 2" xfId="4091" xr:uid="{00000000-0005-0000-0000-0000A10F0000}"/>
    <cellStyle name="SAPBEXexcCritical4 5 8" xfId="4092" xr:uid="{00000000-0005-0000-0000-0000A20F0000}"/>
    <cellStyle name="SAPBEXexcCritical4 5 8 2" xfId="4093" xr:uid="{00000000-0005-0000-0000-0000A30F0000}"/>
    <cellStyle name="SAPBEXexcCritical4 5 9" xfId="4094" xr:uid="{00000000-0005-0000-0000-0000A40F0000}"/>
    <cellStyle name="SAPBEXexcCritical4 6" xfId="4095" xr:uid="{00000000-0005-0000-0000-0000A50F0000}"/>
    <cellStyle name="SAPBEXexcCritical4 6 2" xfId="4096" xr:uid="{00000000-0005-0000-0000-0000A60F0000}"/>
    <cellStyle name="SAPBEXexcCritical4 6 2 2" xfId="4097" xr:uid="{00000000-0005-0000-0000-0000A70F0000}"/>
    <cellStyle name="SAPBEXexcCritical4 6 3" xfId="4098" xr:uid="{00000000-0005-0000-0000-0000A80F0000}"/>
    <cellStyle name="SAPBEXexcCritical4 6 3 2" xfId="4099" xr:uid="{00000000-0005-0000-0000-0000A90F0000}"/>
    <cellStyle name="SAPBEXexcCritical4 6 4" xfId="4100" xr:uid="{00000000-0005-0000-0000-0000AA0F0000}"/>
    <cellStyle name="SAPBEXexcCritical4 6 4 2" xfId="4101" xr:uid="{00000000-0005-0000-0000-0000AB0F0000}"/>
    <cellStyle name="SAPBEXexcCritical4 6 5" xfId="4102" xr:uid="{00000000-0005-0000-0000-0000AC0F0000}"/>
    <cellStyle name="SAPBEXexcCritical4 6 5 2" xfId="4103" xr:uid="{00000000-0005-0000-0000-0000AD0F0000}"/>
    <cellStyle name="SAPBEXexcCritical4 6 6" xfId="4104" xr:uid="{00000000-0005-0000-0000-0000AE0F0000}"/>
    <cellStyle name="SAPBEXexcCritical4 6 6 2" xfId="4105" xr:uid="{00000000-0005-0000-0000-0000AF0F0000}"/>
    <cellStyle name="SAPBEXexcCritical4 6 7" xfId="4106" xr:uid="{00000000-0005-0000-0000-0000B00F0000}"/>
    <cellStyle name="SAPBEXexcCritical4 6 7 2" xfId="4107" xr:uid="{00000000-0005-0000-0000-0000B10F0000}"/>
    <cellStyle name="SAPBEXexcCritical4 6 8" xfId="4108" xr:uid="{00000000-0005-0000-0000-0000B20F0000}"/>
    <cellStyle name="SAPBEXexcCritical4 7" xfId="4109" xr:uid="{00000000-0005-0000-0000-0000B30F0000}"/>
    <cellStyle name="SAPBEXexcCritical4 7 2" xfId="4110" xr:uid="{00000000-0005-0000-0000-0000B40F0000}"/>
    <cellStyle name="SAPBEXexcCritical4 8" xfId="4111" xr:uid="{00000000-0005-0000-0000-0000B50F0000}"/>
    <cellStyle name="SAPBEXexcCritical5" xfId="784" xr:uid="{00000000-0005-0000-0000-0000B60F0000}"/>
    <cellStyle name="SAPBEXexcCritical5 2" xfId="4112" xr:uid="{00000000-0005-0000-0000-0000B70F0000}"/>
    <cellStyle name="SAPBEXexcCritical5 2 2" xfId="4113" xr:uid="{00000000-0005-0000-0000-0000B80F0000}"/>
    <cellStyle name="SAPBEXexcCritical5 2 2 2" xfId="4114" xr:uid="{00000000-0005-0000-0000-0000B90F0000}"/>
    <cellStyle name="SAPBEXexcCritical5 2 2 2 2" xfId="4115" xr:uid="{00000000-0005-0000-0000-0000BA0F0000}"/>
    <cellStyle name="SAPBEXexcCritical5 2 2 3" xfId="4116" xr:uid="{00000000-0005-0000-0000-0000BB0F0000}"/>
    <cellStyle name="SAPBEXexcCritical5 2 2 3 2" xfId="4117" xr:uid="{00000000-0005-0000-0000-0000BC0F0000}"/>
    <cellStyle name="SAPBEXexcCritical5 2 2 4" xfId="4118" xr:uid="{00000000-0005-0000-0000-0000BD0F0000}"/>
    <cellStyle name="SAPBEXexcCritical5 2 2 4 2" xfId="4119" xr:uid="{00000000-0005-0000-0000-0000BE0F0000}"/>
    <cellStyle name="SAPBEXexcCritical5 2 2 5" xfId="4120" xr:uid="{00000000-0005-0000-0000-0000BF0F0000}"/>
    <cellStyle name="SAPBEXexcCritical5 2 2 5 2" xfId="4121" xr:uid="{00000000-0005-0000-0000-0000C00F0000}"/>
    <cellStyle name="SAPBEXexcCritical5 2 2 6" xfId="4122" xr:uid="{00000000-0005-0000-0000-0000C10F0000}"/>
    <cellStyle name="SAPBEXexcCritical5 2 2 6 2" xfId="4123" xr:uid="{00000000-0005-0000-0000-0000C20F0000}"/>
    <cellStyle name="SAPBEXexcCritical5 2 2 7" xfId="4124" xr:uid="{00000000-0005-0000-0000-0000C30F0000}"/>
    <cellStyle name="SAPBEXexcCritical5 2 2 7 2" xfId="4125" xr:uid="{00000000-0005-0000-0000-0000C40F0000}"/>
    <cellStyle name="SAPBEXexcCritical5 2 2 8" xfId="4126" xr:uid="{00000000-0005-0000-0000-0000C50F0000}"/>
    <cellStyle name="SAPBEXexcCritical5 2 2 8 2" xfId="4127" xr:uid="{00000000-0005-0000-0000-0000C60F0000}"/>
    <cellStyle name="SAPBEXexcCritical5 2 2 9" xfId="4128" xr:uid="{00000000-0005-0000-0000-0000C70F0000}"/>
    <cellStyle name="SAPBEXexcCritical5 2 3" xfId="4129" xr:uid="{00000000-0005-0000-0000-0000C80F0000}"/>
    <cellStyle name="SAPBEXexcCritical5 2 3 2" xfId="4130" xr:uid="{00000000-0005-0000-0000-0000C90F0000}"/>
    <cellStyle name="SAPBEXexcCritical5 2 3 2 2" xfId="4131" xr:uid="{00000000-0005-0000-0000-0000CA0F0000}"/>
    <cellStyle name="SAPBEXexcCritical5 2 3 3" xfId="4132" xr:uid="{00000000-0005-0000-0000-0000CB0F0000}"/>
    <cellStyle name="SAPBEXexcCritical5 2 3 3 2" xfId="4133" xr:uid="{00000000-0005-0000-0000-0000CC0F0000}"/>
    <cellStyle name="SAPBEXexcCritical5 2 3 4" xfId="4134" xr:uid="{00000000-0005-0000-0000-0000CD0F0000}"/>
    <cellStyle name="SAPBEXexcCritical5 2 3 4 2" xfId="4135" xr:uid="{00000000-0005-0000-0000-0000CE0F0000}"/>
    <cellStyle name="SAPBEXexcCritical5 2 3 5" xfId="4136" xr:uid="{00000000-0005-0000-0000-0000CF0F0000}"/>
    <cellStyle name="SAPBEXexcCritical5 2 3 5 2" xfId="4137" xr:uid="{00000000-0005-0000-0000-0000D00F0000}"/>
    <cellStyle name="SAPBEXexcCritical5 2 3 6" xfId="4138" xr:uid="{00000000-0005-0000-0000-0000D10F0000}"/>
    <cellStyle name="SAPBEXexcCritical5 2 3 6 2" xfId="4139" xr:uid="{00000000-0005-0000-0000-0000D20F0000}"/>
    <cellStyle name="SAPBEXexcCritical5 2 3 7" xfId="4140" xr:uid="{00000000-0005-0000-0000-0000D30F0000}"/>
    <cellStyle name="SAPBEXexcCritical5 2 3 7 2" xfId="4141" xr:uid="{00000000-0005-0000-0000-0000D40F0000}"/>
    <cellStyle name="SAPBEXexcCritical5 2 3 8" xfId="4142" xr:uid="{00000000-0005-0000-0000-0000D50F0000}"/>
    <cellStyle name="SAPBEXexcCritical5 2 3 8 2" xfId="4143" xr:uid="{00000000-0005-0000-0000-0000D60F0000}"/>
    <cellStyle name="SAPBEXexcCritical5 2 3 9" xfId="4144" xr:uid="{00000000-0005-0000-0000-0000D70F0000}"/>
    <cellStyle name="SAPBEXexcCritical5 2 4" xfId="4145" xr:uid="{00000000-0005-0000-0000-0000D80F0000}"/>
    <cellStyle name="SAPBEXexcCritical5 2 4 2" xfId="4146" xr:uid="{00000000-0005-0000-0000-0000D90F0000}"/>
    <cellStyle name="SAPBEXexcCritical5 2 4 2 2" xfId="4147" xr:uid="{00000000-0005-0000-0000-0000DA0F0000}"/>
    <cellStyle name="SAPBEXexcCritical5 2 4 3" xfId="4148" xr:uid="{00000000-0005-0000-0000-0000DB0F0000}"/>
    <cellStyle name="SAPBEXexcCritical5 2 4 3 2" xfId="4149" xr:uid="{00000000-0005-0000-0000-0000DC0F0000}"/>
    <cellStyle name="SAPBEXexcCritical5 2 4 4" xfId="4150" xr:uid="{00000000-0005-0000-0000-0000DD0F0000}"/>
    <cellStyle name="SAPBEXexcCritical5 2 4 4 2" xfId="4151" xr:uid="{00000000-0005-0000-0000-0000DE0F0000}"/>
    <cellStyle name="SAPBEXexcCritical5 2 4 5" xfId="4152" xr:uid="{00000000-0005-0000-0000-0000DF0F0000}"/>
    <cellStyle name="SAPBEXexcCritical5 2 4 5 2" xfId="4153" xr:uid="{00000000-0005-0000-0000-0000E00F0000}"/>
    <cellStyle name="SAPBEXexcCritical5 2 4 6" xfId="4154" xr:uid="{00000000-0005-0000-0000-0000E10F0000}"/>
    <cellStyle name="SAPBEXexcCritical5 2 4 6 2" xfId="4155" xr:uid="{00000000-0005-0000-0000-0000E20F0000}"/>
    <cellStyle name="SAPBEXexcCritical5 2 4 7" xfId="4156" xr:uid="{00000000-0005-0000-0000-0000E30F0000}"/>
    <cellStyle name="SAPBEXexcCritical5 2 4 7 2" xfId="4157" xr:uid="{00000000-0005-0000-0000-0000E40F0000}"/>
    <cellStyle name="SAPBEXexcCritical5 2 4 8" xfId="4158" xr:uid="{00000000-0005-0000-0000-0000E50F0000}"/>
    <cellStyle name="SAPBEXexcCritical5 2 4 8 2" xfId="4159" xr:uid="{00000000-0005-0000-0000-0000E60F0000}"/>
    <cellStyle name="SAPBEXexcCritical5 2 4 9" xfId="4160" xr:uid="{00000000-0005-0000-0000-0000E70F0000}"/>
    <cellStyle name="SAPBEXexcCritical5 2 5" xfId="4161" xr:uid="{00000000-0005-0000-0000-0000E80F0000}"/>
    <cellStyle name="SAPBEXexcCritical5 2 5 2" xfId="4162" xr:uid="{00000000-0005-0000-0000-0000E90F0000}"/>
    <cellStyle name="SAPBEXexcCritical5 2 5 2 2" xfId="4163" xr:uid="{00000000-0005-0000-0000-0000EA0F0000}"/>
    <cellStyle name="SAPBEXexcCritical5 2 5 3" xfId="4164" xr:uid="{00000000-0005-0000-0000-0000EB0F0000}"/>
    <cellStyle name="SAPBEXexcCritical5 2 5 3 2" xfId="4165" xr:uid="{00000000-0005-0000-0000-0000EC0F0000}"/>
    <cellStyle name="SAPBEXexcCritical5 2 5 4" xfId="4166" xr:uid="{00000000-0005-0000-0000-0000ED0F0000}"/>
    <cellStyle name="SAPBEXexcCritical5 2 5 4 2" xfId="4167" xr:uid="{00000000-0005-0000-0000-0000EE0F0000}"/>
    <cellStyle name="SAPBEXexcCritical5 2 5 5" xfId="4168" xr:uid="{00000000-0005-0000-0000-0000EF0F0000}"/>
    <cellStyle name="SAPBEXexcCritical5 2 5 5 2" xfId="4169" xr:uid="{00000000-0005-0000-0000-0000F00F0000}"/>
    <cellStyle name="SAPBEXexcCritical5 2 5 6" xfId="4170" xr:uid="{00000000-0005-0000-0000-0000F10F0000}"/>
    <cellStyle name="SAPBEXexcCritical5 2 5 6 2" xfId="4171" xr:uid="{00000000-0005-0000-0000-0000F20F0000}"/>
    <cellStyle name="SAPBEXexcCritical5 2 5 7" xfId="4172" xr:uid="{00000000-0005-0000-0000-0000F30F0000}"/>
    <cellStyle name="SAPBEXexcCritical5 2 5 7 2" xfId="4173" xr:uid="{00000000-0005-0000-0000-0000F40F0000}"/>
    <cellStyle name="SAPBEXexcCritical5 2 5 8" xfId="4174" xr:uid="{00000000-0005-0000-0000-0000F50F0000}"/>
    <cellStyle name="SAPBEXexcCritical5 2 6" xfId="4175" xr:uid="{00000000-0005-0000-0000-0000F60F0000}"/>
    <cellStyle name="SAPBEXexcCritical5 2 6 2" xfId="4176" xr:uid="{00000000-0005-0000-0000-0000F70F0000}"/>
    <cellStyle name="SAPBEXexcCritical5 2 7" xfId="4177" xr:uid="{00000000-0005-0000-0000-0000F80F0000}"/>
    <cellStyle name="SAPBEXexcCritical5 3" xfId="4178" xr:uid="{00000000-0005-0000-0000-0000F90F0000}"/>
    <cellStyle name="SAPBEXexcCritical5 3 2" xfId="4179" xr:uid="{00000000-0005-0000-0000-0000FA0F0000}"/>
    <cellStyle name="SAPBEXexcCritical5 3 2 2" xfId="4180" xr:uid="{00000000-0005-0000-0000-0000FB0F0000}"/>
    <cellStyle name="SAPBEXexcCritical5 3 3" xfId="4181" xr:uid="{00000000-0005-0000-0000-0000FC0F0000}"/>
    <cellStyle name="SAPBEXexcCritical5 3 3 2" xfId="4182" xr:uid="{00000000-0005-0000-0000-0000FD0F0000}"/>
    <cellStyle name="SAPBEXexcCritical5 3 4" xfId="4183" xr:uid="{00000000-0005-0000-0000-0000FE0F0000}"/>
    <cellStyle name="SAPBEXexcCritical5 3 4 2" xfId="4184" xr:uid="{00000000-0005-0000-0000-0000FF0F0000}"/>
    <cellStyle name="SAPBEXexcCritical5 3 5" xfId="4185" xr:uid="{00000000-0005-0000-0000-000000100000}"/>
    <cellStyle name="SAPBEXexcCritical5 3 5 2" xfId="4186" xr:uid="{00000000-0005-0000-0000-000001100000}"/>
    <cellStyle name="SAPBEXexcCritical5 3 6" xfId="4187" xr:uid="{00000000-0005-0000-0000-000002100000}"/>
    <cellStyle name="SAPBEXexcCritical5 3 6 2" xfId="4188" xr:uid="{00000000-0005-0000-0000-000003100000}"/>
    <cellStyle name="SAPBEXexcCritical5 3 7" xfId="4189" xr:uid="{00000000-0005-0000-0000-000004100000}"/>
    <cellStyle name="SAPBEXexcCritical5 3 7 2" xfId="4190" xr:uid="{00000000-0005-0000-0000-000005100000}"/>
    <cellStyle name="SAPBEXexcCritical5 3 8" xfId="4191" xr:uid="{00000000-0005-0000-0000-000006100000}"/>
    <cellStyle name="SAPBEXexcCritical5 3 8 2" xfId="4192" xr:uid="{00000000-0005-0000-0000-000007100000}"/>
    <cellStyle name="SAPBEXexcCritical5 3 9" xfId="4193" xr:uid="{00000000-0005-0000-0000-000008100000}"/>
    <cellStyle name="SAPBEXexcCritical5 4" xfId="4194" xr:uid="{00000000-0005-0000-0000-000009100000}"/>
    <cellStyle name="SAPBEXexcCritical5 4 2" xfId="4195" xr:uid="{00000000-0005-0000-0000-00000A100000}"/>
    <cellStyle name="SAPBEXexcCritical5 4 2 2" xfId="4196" xr:uid="{00000000-0005-0000-0000-00000B100000}"/>
    <cellStyle name="SAPBEXexcCritical5 4 3" xfId="4197" xr:uid="{00000000-0005-0000-0000-00000C100000}"/>
    <cellStyle name="SAPBEXexcCritical5 4 3 2" xfId="4198" xr:uid="{00000000-0005-0000-0000-00000D100000}"/>
    <cellStyle name="SAPBEXexcCritical5 4 4" xfId="4199" xr:uid="{00000000-0005-0000-0000-00000E100000}"/>
    <cellStyle name="SAPBEXexcCritical5 4 4 2" xfId="4200" xr:uid="{00000000-0005-0000-0000-00000F100000}"/>
    <cellStyle name="SAPBEXexcCritical5 4 5" xfId="4201" xr:uid="{00000000-0005-0000-0000-000010100000}"/>
    <cellStyle name="SAPBEXexcCritical5 4 5 2" xfId="4202" xr:uid="{00000000-0005-0000-0000-000011100000}"/>
    <cellStyle name="SAPBEXexcCritical5 4 6" xfId="4203" xr:uid="{00000000-0005-0000-0000-000012100000}"/>
    <cellStyle name="SAPBEXexcCritical5 4 6 2" xfId="4204" xr:uid="{00000000-0005-0000-0000-000013100000}"/>
    <cellStyle name="SAPBEXexcCritical5 4 7" xfId="4205" xr:uid="{00000000-0005-0000-0000-000014100000}"/>
    <cellStyle name="SAPBEXexcCritical5 4 7 2" xfId="4206" xr:uid="{00000000-0005-0000-0000-000015100000}"/>
    <cellStyle name="SAPBEXexcCritical5 4 8" xfId="4207" xr:uid="{00000000-0005-0000-0000-000016100000}"/>
    <cellStyle name="SAPBEXexcCritical5 4 8 2" xfId="4208" xr:uid="{00000000-0005-0000-0000-000017100000}"/>
    <cellStyle name="SAPBEXexcCritical5 4 9" xfId="4209" xr:uid="{00000000-0005-0000-0000-000018100000}"/>
    <cellStyle name="SAPBEXexcCritical5 5" xfId="4210" xr:uid="{00000000-0005-0000-0000-000019100000}"/>
    <cellStyle name="SAPBEXexcCritical5 5 2" xfId="4211" xr:uid="{00000000-0005-0000-0000-00001A100000}"/>
    <cellStyle name="SAPBEXexcCritical5 5 2 2" xfId="4212" xr:uid="{00000000-0005-0000-0000-00001B100000}"/>
    <cellStyle name="SAPBEXexcCritical5 5 3" xfId="4213" xr:uid="{00000000-0005-0000-0000-00001C100000}"/>
    <cellStyle name="SAPBEXexcCritical5 5 3 2" xfId="4214" xr:uid="{00000000-0005-0000-0000-00001D100000}"/>
    <cellStyle name="SAPBEXexcCritical5 5 4" xfId="4215" xr:uid="{00000000-0005-0000-0000-00001E100000}"/>
    <cellStyle name="SAPBEXexcCritical5 5 4 2" xfId="4216" xr:uid="{00000000-0005-0000-0000-00001F100000}"/>
    <cellStyle name="SAPBEXexcCritical5 5 5" xfId="4217" xr:uid="{00000000-0005-0000-0000-000020100000}"/>
    <cellStyle name="SAPBEXexcCritical5 5 5 2" xfId="4218" xr:uid="{00000000-0005-0000-0000-000021100000}"/>
    <cellStyle name="SAPBEXexcCritical5 5 6" xfId="4219" xr:uid="{00000000-0005-0000-0000-000022100000}"/>
    <cellStyle name="SAPBEXexcCritical5 5 6 2" xfId="4220" xr:uid="{00000000-0005-0000-0000-000023100000}"/>
    <cellStyle name="SAPBEXexcCritical5 5 7" xfId="4221" xr:uid="{00000000-0005-0000-0000-000024100000}"/>
    <cellStyle name="SAPBEXexcCritical5 5 7 2" xfId="4222" xr:uid="{00000000-0005-0000-0000-000025100000}"/>
    <cellStyle name="SAPBEXexcCritical5 5 8" xfId="4223" xr:uid="{00000000-0005-0000-0000-000026100000}"/>
    <cellStyle name="SAPBEXexcCritical5 5 8 2" xfId="4224" xr:uid="{00000000-0005-0000-0000-000027100000}"/>
    <cellStyle name="SAPBEXexcCritical5 5 9" xfId="4225" xr:uid="{00000000-0005-0000-0000-000028100000}"/>
    <cellStyle name="SAPBEXexcCritical5 6" xfId="4226" xr:uid="{00000000-0005-0000-0000-000029100000}"/>
    <cellStyle name="SAPBEXexcCritical5 6 2" xfId="4227" xr:uid="{00000000-0005-0000-0000-00002A100000}"/>
    <cellStyle name="SAPBEXexcCritical5 6 2 2" xfId="4228" xr:uid="{00000000-0005-0000-0000-00002B100000}"/>
    <cellStyle name="SAPBEXexcCritical5 6 3" xfId="4229" xr:uid="{00000000-0005-0000-0000-00002C100000}"/>
    <cellStyle name="SAPBEXexcCritical5 6 3 2" xfId="4230" xr:uid="{00000000-0005-0000-0000-00002D100000}"/>
    <cellStyle name="SAPBEXexcCritical5 6 4" xfId="4231" xr:uid="{00000000-0005-0000-0000-00002E100000}"/>
    <cellStyle name="SAPBEXexcCritical5 6 4 2" xfId="4232" xr:uid="{00000000-0005-0000-0000-00002F100000}"/>
    <cellStyle name="SAPBEXexcCritical5 6 5" xfId="4233" xr:uid="{00000000-0005-0000-0000-000030100000}"/>
    <cellStyle name="SAPBEXexcCritical5 6 5 2" xfId="4234" xr:uid="{00000000-0005-0000-0000-000031100000}"/>
    <cellStyle name="SAPBEXexcCritical5 6 6" xfId="4235" xr:uid="{00000000-0005-0000-0000-000032100000}"/>
    <cellStyle name="SAPBEXexcCritical5 6 6 2" xfId="4236" xr:uid="{00000000-0005-0000-0000-000033100000}"/>
    <cellStyle name="SAPBEXexcCritical5 6 7" xfId="4237" xr:uid="{00000000-0005-0000-0000-000034100000}"/>
    <cellStyle name="SAPBEXexcCritical5 6 7 2" xfId="4238" xr:uid="{00000000-0005-0000-0000-000035100000}"/>
    <cellStyle name="SAPBEXexcCritical5 6 8" xfId="4239" xr:uid="{00000000-0005-0000-0000-000036100000}"/>
    <cellStyle name="SAPBEXexcCritical5 7" xfId="4240" xr:uid="{00000000-0005-0000-0000-000037100000}"/>
    <cellStyle name="SAPBEXexcCritical5 7 2" xfId="4241" xr:uid="{00000000-0005-0000-0000-000038100000}"/>
    <cellStyle name="SAPBEXexcCritical5 8" xfId="4242" xr:uid="{00000000-0005-0000-0000-000039100000}"/>
    <cellStyle name="SAPBEXexcCritical6" xfId="785" xr:uid="{00000000-0005-0000-0000-00003A100000}"/>
    <cellStyle name="SAPBEXexcCritical6 2" xfId="4243" xr:uid="{00000000-0005-0000-0000-00003B100000}"/>
    <cellStyle name="SAPBEXexcCritical6 2 2" xfId="4244" xr:uid="{00000000-0005-0000-0000-00003C100000}"/>
    <cellStyle name="SAPBEXexcCritical6 2 2 2" xfId="4245" xr:uid="{00000000-0005-0000-0000-00003D100000}"/>
    <cellStyle name="SAPBEXexcCritical6 2 2 2 2" xfId="4246" xr:uid="{00000000-0005-0000-0000-00003E100000}"/>
    <cellStyle name="SAPBEXexcCritical6 2 2 3" xfId="4247" xr:uid="{00000000-0005-0000-0000-00003F100000}"/>
    <cellStyle name="SAPBEXexcCritical6 2 2 3 2" xfId="4248" xr:uid="{00000000-0005-0000-0000-000040100000}"/>
    <cellStyle name="SAPBEXexcCritical6 2 2 4" xfId="4249" xr:uid="{00000000-0005-0000-0000-000041100000}"/>
    <cellStyle name="SAPBEXexcCritical6 2 2 4 2" xfId="4250" xr:uid="{00000000-0005-0000-0000-000042100000}"/>
    <cellStyle name="SAPBEXexcCritical6 2 2 5" xfId="4251" xr:uid="{00000000-0005-0000-0000-000043100000}"/>
    <cellStyle name="SAPBEXexcCritical6 2 2 5 2" xfId="4252" xr:uid="{00000000-0005-0000-0000-000044100000}"/>
    <cellStyle name="SAPBEXexcCritical6 2 2 6" xfId="4253" xr:uid="{00000000-0005-0000-0000-000045100000}"/>
    <cellStyle name="SAPBEXexcCritical6 2 2 6 2" xfId="4254" xr:uid="{00000000-0005-0000-0000-000046100000}"/>
    <cellStyle name="SAPBEXexcCritical6 2 2 7" xfId="4255" xr:uid="{00000000-0005-0000-0000-000047100000}"/>
    <cellStyle name="SAPBEXexcCritical6 2 2 7 2" xfId="4256" xr:uid="{00000000-0005-0000-0000-000048100000}"/>
    <cellStyle name="SAPBEXexcCritical6 2 2 8" xfId="4257" xr:uid="{00000000-0005-0000-0000-000049100000}"/>
    <cellStyle name="SAPBEXexcCritical6 2 2 8 2" xfId="4258" xr:uid="{00000000-0005-0000-0000-00004A100000}"/>
    <cellStyle name="SAPBEXexcCritical6 2 2 9" xfId="4259" xr:uid="{00000000-0005-0000-0000-00004B100000}"/>
    <cellStyle name="SAPBEXexcCritical6 2 3" xfId="4260" xr:uid="{00000000-0005-0000-0000-00004C100000}"/>
    <cellStyle name="SAPBEXexcCritical6 2 3 2" xfId="4261" xr:uid="{00000000-0005-0000-0000-00004D100000}"/>
    <cellStyle name="SAPBEXexcCritical6 2 3 2 2" xfId="4262" xr:uid="{00000000-0005-0000-0000-00004E100000}"/>
    <cellStyle name="SAPBEXexcCritical6 2 3 3" xfId="4263" xr:uid="{00000000-0005-0000-0000-00004F100000}"/>
    <cellStyle name="SAPBEXexcCritical6 2 3 3 2" xfId="4264" xr:uid="{00000000-0005-0000-0000-000050100000}"/>
    <cellStyle name="SAPBEXexcCritical6 2 3 4" xfId="4265" xr:uid="{00000000-0005-0000-0000-000051100000}"/>
    <cellStyle name="SAPBEXexcCritical6 2 3 4 2" xfId="4266" xr:uid="{00000000-0005-0000-0000-000052100000}"/>
    <cellStyle name="SAPBEXexcCritical6 2 3 5" xfId="4267" xr:uid="{00000000-0005-0000-0000-000053100000}"/>
    <cellStyle name="SAPBEXexcCritical6 2 3 5 2" xfId="4268" xr:uid="{00000000-0005-0000-0000-000054100000}"/>
    <cellStyle name="SAPBEXexcCritical6 2 3 6" xfId="4269" xr:uid="{00000000-0005-0000-0000-000055100000}"/>
    <cellStyle name="SAPBEXexcCritical6 2 3 6 2" xfId="4270" xr:uid="{00000000-0005-0000-0000-000056100000}"/>
    <cellStyle name="SAPBEXexcCritical6 2 3 7" xfId="4271" xr:uid="{00000000-0005-0000-0000-000057100000}"/>
    <cellStyle name="SAPBEXexcCritical6 2 3 7 2" xfId="4272" xr:uid="{00000000-0005-0000-0000-000058100000}"/>
    <cellStyle name="SAPBEXexcCritical6 2 3 8" xfId="4273" xr:uid="{00000000-0005-0000-0000-000059100000}"/>
    <cellStyle name="SAPBEXexcCritical6 2 3 8 2" xfId="4274" xr:uid="{00000000-0005-0000-0000-00005A100000}"/>
    <cellStyle name="SAPBEXexcCritical6 2 3 9" xfId="4275" xr:uid="{00000000-0005-0000-0000-00005B100000}"/>
    <cellStyle name="SAPBEXexcCritical6 2 4" xfId="4276" xr:uid="{00000000-0005-0000-0000-00005C100000}"/>
    <cellStyle name="SAPBEXexcCritical6 2 4 2" xfId="4277" xr:uid="{00000000-0005-0000-0000-00005D100000}"/>
    <cellStyle name="SAPBEXexcCritical6 2 4 2 2" xfId="4278" xr:uid="{00000000-0005-0000-0000-00005E100000}"/>
    <cellStyle name="SAPBEXexcCritical6 2 4 3" xfId="4279" xr:uid="{00000000-0005-0000-0000-00005F100000}"/>
    <cellStyle name="SAPBEXexcCritical6 2 4 3 2" xfId="4280" xr:uid="{00000000-0005-0000-0000-000060100000}"/>
    <cellStyle name="SAPBEXexcCritical6 2 4 4" xfId="4281" xr:uid="{00000000-0005-0000-0000-000061100000}"/>
    <cellStyle name="SAPBEXexcCritical6 2 4 4 2" xfId="4282" xr:uid="{00000000-0005-0000-0000-000062100000}"/>
    <cellStyle name="SAPBEXexcCritical6 2 4 5" xfId="4283" xr:uid="{00000000-0005-0000-0000-000063100000}"/>
    <cellStyle name="SAPBEXexcCritical6 2 4 5 2" xfId="4284" xr:uid="{00000000-0005-0000-0000-000064100000}"/>
    <cellStyle name="SAPBEXexcCritical6 2 4 6" xfId="4285" xr:uid="{00000000-0005-0000-0000-000065100000}"/>
    <cellStyle name="SAPBEXexcCritical6 2 4 6 2" xfId="4286" xr:uid="{00000000-0005-0000-0000-000066100000}"/>
    <cellStyle name="SAPBEXexcCritical6 2 4 7" xfId="4287" xr:uid="{00000000-0005-0000-0000-000067100000}"/>
    <cellStyle name="SAPBEXexcCritical6 2 4 7 2" xfId="4288" xr:uid="{00000000-0005-0000-0000-000068100000}"/>
    <cellStyle name="SAPBEXexcCritical6 2 4 8" xfId="4289" xr:uid="{00000000-0005-0000-0000-000069100000}"/>
    <cellStyle name="SAPBEXexcCritical6 2 4 8 2" xfId="4290" xr:uid="{00000000-0005-0000-0000-00006A100000}"/>
    <cellStyle name="SAPBEXexcCritical6 2 4 9" xfId="4291" xr:uid="{00000000-0005-0000-0000-00006B100000}"/>
    <cellStyle name="SAPBEXexcCritical6 2 5" xfId="4292" xr:uid="{00000000-0005-0000-0000-00006C100000}"/>
    <cellStyle name="SAPBEXexcCritical6 2 5 2" xfId="4293" xr:uid="{00000000-0005-0000-0000-00006D100000}"/>
    <cellStyle name="SAPBEXexcCritical6 2 5 2 2" xfId="4294" xr:uid="{00000000-0005-0000-0000-00006E100000}"/>
    <cellStyle name="SAPBEXexcCritical6 2 5 3" xfId="4295" xr:uid="{00000000-0005-0000-0000-00006F100000}"/>
    <cellStyle name="SAPBEXexcCritical6 2 5 3 2" xfId="4296" xr:uid="{00000000-0005-0000-0000-000070100000}"/>
    <cellStyle name="SAPBEXexcCritical6 2 5 4" xfId="4297" xr:uid="{00000000-0005-0000-0000-000071100000}"/>
    <cellStyle name="SAPBEXexcCritical6 2 5 4 2" xfId="4298" xr:uid="{00000000-0005-0000-0000-000072100000}"/>
    <cellStyle name="SAPBEXexcCritical6 2 5 5" xfId="4299" xr:uid="{00000000-0005-0000-0000-000073100000}"/>
    <cellStyle name="SAPBEXexcCritical6 2 5 5 2" xfId="4300" xr:uid="{00000000-0005-0000-0000-000074100000}"/>
    <cellStyle name="SAPBEXexcCritical6 2 5 6" xfId="4301" xr:uid="{00000000-0005-0000-0000-000075100000}"/>
    <cellStyle name="SAPBEXexcCritical6 2 5 6 2" xfId="4302" xr:uid="{00000000-0005-0000-0000-000076100000}"/>
    <cellStyle name="SAPBEXexcCritical6 2 5 7" xfId="4303" xr:uid="{00000000-0005-0000-0000-000077100000}"/>
    <cellStyle name="SAPBEXexcCritical6 2 5 7 2" xfId="4304" xr:uid="{00000000-0005-0000-0000-000078100000}"/>
    <cellStyle name="SAPBEXexcCritical6 2 5 8" xfId="4305" xr:uid="{00000000-0005-0000-0000-000079100000}"/>
    <cellStyle name="SAPBEXexcCritical6 2 6" xfId="4306" xr:uid="{00000000-0005-0000-0000-00007A100000}"/>
    <cellStyle name="SAPBEXexcCritical6 2 6 2" xfId="4307" xr:uid="{00000000-0005-0000-0000-00007B100000}"/>
    <cellStyle name="SAPBEXexcCritical6 2 7" xfId="4308" xr:uid="{00000000-0005-0000-0000-00007C100000}"/>
    <cellStyle name="SAPBEXexcCritical6 3" xfId="4309" xr:uid="{00000000-0005-0000-0000-00007D100000}"/>
    <cellStyle name="SAPBEXexcCritical6 3 2" xfId="4310" xr:uid="{00000000-0005-0000-0000-00007E100000}"/>
    <cellStyle name="SAPBEXexcCritical6 3 2 2" xfId="4311" xr:uid="{00000000-0005-0000-0000-00007F100000}"/>
    <cellStyle name="SAPBEXexcCritical6 3 3" xfId="4312" xr:uid="{00000000-0005-0000-0000-000080100000}"/>
    <cellStyle name="SAPBEXexcCritical6 3 3 2" xfId="4313" xr:uid="{00000000-0005-0000-0000-000081100000}"/>
    <cellStyle name="SAPBEXexcCritical6 3 4" xfId="4314" xr:uid="{00000000-0005-0000-0000-000082100000}"/>
    <cellStyle name="SAPBEXexcCritical6 3 4 2" xfId="4315" xr:uid="{00000000-0005-0000-0000-000083100000}"/>
    <cellStyle name="SAPBEXexcCritical6 3 5" xfId="4316" xr:uid="{00000000-0005-0000-0000-000084100000}"/>
    <cellStyle name="SAPBEXexcCritical6 3 5 2" xfId="4317" xr:uid="{00000000-0005-0000-0000-000085100000}"/>
    <cellStyle name="SAPBEXexcCritical6 3 6" xfId="4318" xr:uid="{00000000-0005-0000-0000-000086100000}"/>
    <cellStyle name="SAPBEXexcCritical6 3 6 2" xfId="4319" xr:uid="{00000000-0005-0000-0000-000087100000}"/>
    <cellStyle name="SAPBEXexcCritical6 3 7" xfId="4320" xr:uid="{00000000-0005-0000-0000-000088100000}"/>
    <cellStyle name="SAPBEXexcCritical6 3 7 2" xfId="4321" xr:uid="{00000000-0005-0000-0000-000089100000}"/>
    <cellStyle name="SAPBEXexcCritical6 3 8" xfId="4322" xr:uid="{00000000-0005-0000-0000-00008A100000}"/>
    <cellStyle name="SAPBEXexcCritical6 3 8 2" xfId="4323" xr:uid="{00000000-0005-0000-0000-00008B100000}"/>
    <cellStyle name="SAPBEXexcCritical6 3 9" xfId="4324" xr:uid="{00000000-0005-0000-0000-00008C100000}"/>
    <cellStyle name="SAPBEXexcCritical6 4" xfId="4325" xr:uid="{00000000-0005-0000-0000-00008D100000}"/>
    <cellStyle name="SAPBEXexcCritical6 4 2" xfId="4326" xr:uid="{00000000-0005-0000-0000-00008E100000}"/>
    <cellStyle name="SAPBEXexcCritical6 4 2 2" xfId="4327" xr:uid="{00000000-0005-0000-0000-00008F100000}"/>
    <cellStyle name="SAPBEXexcCritical6 4 3" xfId="4328" xr:uid="{00000000-0005-0000-0000-000090100000}"/>
    <cellStyle name="SAPBEXexcCritical6 4 3 2" xfId="4329" xr:uid="{00000000-0005-0000-0000-000091100000}"/>
    <cellStyle name="SAPBEXexcCritical6 4 4" xfId="4330" xr:uid="{00000000-0005-0000-0000-000092100000}"/>
    <cellStyle name="SAPBEXexcCritical6 4 4 2" xfId="4331" xr:uid="{00000000-0005-0000-0000-000093100000}"/>
    <cellStyle name="SAPBEXexcCritical6 4 5" xfId="4332" xr:uid="{00000000-0005-0000-0000-000094100000}"/>
    <cellStyle name="SAPBEXexcCritical6 4 5 2" xfId="4333" xr:uid="{00000000-0005-0000-0000-000095100000}"/>
    <cellStyle name="SAPBEXexcCritical6 4 6" xfId="4334" xr:uid="{00000000-0005-0000-0000-000096100000}"/>
    <cellStyle name="SAPBEXexcCritical6 4 6 2" xfId="4335" xr:uid="{00000000-0005-0000-0000-000097100000}"/>
    <cellStyle name="SAPBEXexcCritical6 4 7" xfId="4336" xr:uid="{00000000-0005-0000-0000-000098100000}"/>
    <cellStyle name="SAPBEXexcCritical6 4 7 2" xfId="4337" xr:uid="{00000000-0005-0000-0000-000099100000}"/>
    <cellStyle name="SAPBEXexcCritical6 4 8" xfId="4338" xr:uid="{00000000-0005-0000-0000-00009A100000}"/>
    <cellStyle name="SAPBEXexcCritical6 4 8 2" xfId="4339" xr:uid="{00000000-0005-0000-0000-00009B100000}"/>
    <cellStyle name="SAPBEXexcCritical6 4 9" xfId="4340" xr:uid="{00000000-0005-0000-0000-00009C100000}"/>
    <cellStyle name="SAPBEXexcCritical6 5" xfId="4341" xr:uid="{00000000-0005-0000-0000-00009D100000}"/>
    <cellStyle name="SAPBEXexcCritical6 5 2" xfId="4342" xr:uid="{00000000-0005-0000-0000-00009E100000}"/>
    <cellStyle name="SAPBEXexcCritical6 5 2 2" xfId="4343" xr:uid="{00000000-0005-0000-0000-00009F100000}"/>
    <cellStyle name="SAPBEXexcCritical6 5 3" xfId="4344" xr:uid="{00000000-0005-0000-0000-0000A0100000}"/>
    <cellStyle name="SAPBEXexcCritical6 5 3 2" xfId="4345" xr:uid="{00000000-0005-0000-0000-0000A1100000}"/>
    <cellStyle name="SAPBEXexcCritical6 5 4" xfId="4346" xr:uid="{00000000-0005-0000-0000-0000A2100000}"/>
    <cellStyle name="SAPBEXexcCritical6 5 4 2" xfId="4347" xr:uid="{00000000-0005-0000-0000-0000A3100000}"/>
    <cellStyle name="SAPBEXexcCritical6 5 5" xfId="4348" xr:uid="{00000000-0005-0000-0000-0000A4100000}"/>
    <cellStyle name="SAPBEXexcCritical6 5 5 2" xfId="4349" xr:uid="{00000000-0005-0000-0000-0000A5100000}"/>
    <cellStyle name="SAPBEXexcCritical6 5 6" xfId="4350" xr:uid="{00000000-0005-0000-0000-0000A6100000}"/>
    <cellStyle name="SAPBEXexcCritical6 5 6 2" xfId="4351" xr:uid="{00000000-0005-0000-0000-0000A7100000}"/>
    <cellStyle name="SAPBEXexcCritical6 5 7" xfId="4352" xr:uid="{00000000-0005-0000-0000-0000A8100000}"/>
    <cellStyle name="SAPBEXexcCritical6 5 7 2" xfId="4353" xr:uid="{00000000-0005-0000-0000-0000A9100000}"/>
    <cellStyle name="SAPBEXexcCritical6 5 8" xfId="4354" xr:uid="{00000000-0005-0000-0000-0000AA100000}"/>
    <cellStyle name="SAPBEXexcCritical6 5 8 2" xfId="4355" xr:uid="{00000000-0005-0000-0000-0000AB100000}"/>
    <cellStyle name="SAPBEXexcCritical6 5 9" xfId="4356" xr:uid="{00000000-0005-0000-0000-0000AC100000}"/>
    <cellStyle name="SAPBEXexcCritical6 6" xfId="4357" xr:uid="{00000000-0005-0000-0000-0000AD100000}"/>
    <cellStyle name="SAPBEXexcCritical6 6 2" xfId="4358" xr:uid="{00000000-0005-0000-0000-0000AE100000}"/>
    <cellStyle name="SAPBEXexcCritical6 6 2 2" xfId="4359" xr:uid="{00000000-0005-0000-0000-0000AF100000}"/>
    <cellStyle name="SAPBEXexcCritical6 6 3" xfId="4360" xr:uid="{00000000-0005-0000-0000-0000B0100000}"/>
    <cellStyle name="SAPBEXexcCritical6 6 3 2" xfId="4361" xr:uid="{00000000-0005-0000-0000-0000B1100000}"/>
    <cellStyle name="SAPBEXexcCritical6 6 4" xfId="4362" xr:uid="{00000000-0005-0000-0000-0000B2100000}"/>
    <cellStyle name="SAPBEXexcCritical6 6 4 2" xfId="4363" xr:uid="{00000000-0005-0000-0000-0000B3100000}"/>
    <cellStyle name="SAPBEXexcCritical6 6 5" xfId="4364" xr:uid="{00000000-0005-0000-0000-0000B4100000}"/>
    <cellStyle name="SAPBEXexcCritical6 6 5 2" xfId="4365" xr:uid="{00000000-0005-0000-0000-0000B5100000}"/>
    <cellStyle name="SAPBEXexcCritical6 6 6" xfId="4366" xr:uid="{00000000-0005-0000-0000-0000B6100000}"/>
    <cellStyle name="SAPBEXexcCritical6 6 6 2" xfId="4367" xr:uid="{00000000-0005-0000-0000-0000B7100000}"/>
    <cellStyle name="SAPBEXexcCritical6 6 7" xfId="4368" xr:uid="{00000000-0005-0000-0000-0000B8100000}"/>
    <cellStyle name="SAPBEXexcCritical6 6 7 2" xfId="4369" xr:uid="{00000000-0005-0000-0000-0000B9100000}"/>
    <cellStyle name="SAPBEXexcCritical6 6 8" xfId="4370" xr:uid="{00000000-0005-0000-0000-0000BA100000}"/>
    <cellStyle name="SAPBEXexcCritical6 7" xfId="4371" xr:uid="{00000000-0005-0000-0000-0000BB100000}"/>
    <cellStyle name="SAPBEXexcCritical6 7 2" xfId="4372" xr:uid="{00000000-0005-0000-0000-0000BC100000}"/>
    <cellStyle name="SAPBEXexcCritical6 8" xfId="4373" xr:uid="{00000000-0005-0000-0000-0000BD100000}"/>
    <cellStyle name="SAPBEXexcGood1" xfId="786" xr:uid="{00000000-0005-0000-0000-0000BE100000}"/>
    <cellStyle name="SAPBEXexcGood1 2" xfId="4374" xr:uid="{00000000-0005-0000-0000-0000BF100000}"/>
    <cellStyle name="SAPBEXexcGood1 2 2" xfId="4375" xr:uid="{00000000-0005-0000-0000-0000C0100000}"/>
    <cellStyle name="SAPBEXexcGood1 2 2 2" xfId="4376" xr:uid="{00000000-0005-0000-0000-0000C1100000}"/>
    <cellStyle name="SAPBEXexcGood1 2 2 2 2" xfId="4377" xr:uid="{00000000-0005-0000-0000-0000C2100000}"/>
    <cellStyle name="SAPBEXexcGood1 2 2 3" xfId="4378" xr:uid="{00000000-0005-0000-0000-0000C3100000}"/>
    <cellStyle name="SAPBEXexcGood1 2 2 3 2" xfId="4379" xr:uid="{00000000-0005-0000-0000-0000C4100000}"/>
    <cellStyle name="SAPBEXexcGood1 2 2 4" xfId="4380" xr:uid="{00000000-0005-0000-0000-0000C5100000}"/>
    <cellStyle name="SAPBEXexcGood1 2 2 4 2" xfId="4381" xr:uid="{00000000-0005-0000-0000-0000C6100000}"/>
    <cellStyle name="SAPBEXexcGood1 2 2 5" xfId="4382" xr:uid="{00000000-0005-0000-0000-0000C7100000}"/>
    <cellStyle name="SAPBEXexcGood1 2 2 5 2" xfId="4383" xr:uid="{00000000-0005-0000-0000-0000C8100000}"/>
    <cellStyle name="SAPBEXexcGood1 2 2 6" xfId="4384" xr:uid="{00000000-0005-0000-0000-0000C9100000}"/>
    <cellStyle name="SAPBEXexcGood1 2 2 6 2" xfId="4385" xr:uid="{00000000-0005-0000-0000-0000CA100000}"/>
    <cellStyle name="SAPBEXexcGood1 2 2 7" xfId="4386" xr:uid="{00000000-0005-0000-0000-0000CB100000}"/>
    <cellStyle name="SAPBEXexcGood1 2 2 7 2" xfId="4387" xr:uid="{00000000-0005-0000-0000-0000CC100000}"/>
    <cellStyle name="SAPBEXexcGood1 2 2 8" xfId="4388" xr:uid="{00000000-0005-0000-0000-0000CD100000}"/>
    <cellStyle name="SAPBEXexcGood1 2 2 8 2" xfId="4389" xr:uid="{00000000-0005-0000-0000-0000CE100000}"/>
    <cellStyle name="SAPBEXexcGood1 2 2 9" xfId="4390" xr:uid="{00000000-0005-0000-0000-0000CF100000}"/>
    <cellStyle name="SAPBEXexcGood1 2 3" xfId="4391" xr:uid="{00000000-0005-0000-0000-0000D0100000}"/>
    <cellStyle name="SAPBEXexcGood1 2 3 2" xfId="4392" xr:uid="{00000000-0005-0000-0000-0000D1100000}"/>
    <cellStyle name="SAPBEXexcGood1 2 3 2 2" xfId="4393" xr:uid="{00000000-0005-0000-0000-0000D2100000}"/>
    <cellStyle name="SAPBEXexcGood1 2 3 3" xfId="4394" xr:uid="{00000000-0005-0000-0000-0000D3100000}"/>
    <cellStyle name="SAPBEXexcGood1 2 3 3 2" xfId="4395" xr:uid="{00000000-0005-0000-0000-0000D4100000}"/>
    <cellStyle name="SAPBEXexcGood1 2 3 4" xfId="4396" xr:uid="{00000000-0005-0000-0000-0000D5100000}"/>
    <cellStyle name="SAPBEXexcGood1 2 3 4 2" xfId="4397" xr:uid="{00000000-0005-0000-0000-0000D6100000}"/>
    <cellStyle name="SAPBEXexcGood1 2 3 5" xfId="4398" xr:uid="{00000000-0005-0000-0000-0000D7100000}"/>
    <cellStyle name="SAPBEXexcGood1 2 3 5 2" xfId="4399" xr:uid="{00000000-0005-0000-0000-0000D8100000}"/>
    <cellStyle name="SAPBEXexcGood1 2 3 6" xfId="4400" xr:uid="{00000000-0005-0000-0000-0000D9100000}"/>
    <cellStyle name="SAPBEXexcGood1 2 3 6 2" xfId="4401" xr:uid="{00000000-0005-0000-0000-0000DA100000}"/>
    <cellStyle name="SAPBEXexcGood1 2 3 7" xfId="4402" xr:uid="{00000000-0005-0000-0000-0000DB100000}"/>
    <cellStyle name="SAPBEXexcGood1 2 3 7 2" xfId="4403" xr:uid="{00000000-0005-0000-0000-0000DC100000}"/>
    <cellStyle name="SAPBEXexcGood1 2 3 8" xfId="4404" xr:uid="{00000000-0005-0000-0000-0000DD100000}"/>
    <cellStyle name="SAPBEXexcGood1 2 3 8 2" xfId="4405" xr:uid="{00000000-0005-0000-0000-0000DE100000}"/>
    <cellStyle name="SAPBEXexcGood1 2 3 9" xfId="4406" xr:uid="{00000000-0005-0000-0000-0000DF100000}"/>
    <cellStyle name="SAPBEXexcGood1 2 4" xfId="4407" xr:uid="{00000000-0005-0000-0000-0000E0100000}"/>
    <cellStyle name="SAPBEXexcGood1 2 4 2" xfId="4408" xr:uid="{00000000-0005-0000-0000-0000E1100000}"/>
    <cellStyle name="SAPBEXexcGood1 2 4 2 2" xfId="4409" xr:uid="{00000000-0005-0000-0000-0000E2100000}"/>
    <cellStyle name="SAPBEXexcGood1 2 4 3" xfId="4410" xr:uid="{00000000-0005-0000-0000-0000E3100000}"/>
    <cellStyle name="SAPBEXexcGood1 2 4 3 2" xfId="4411" xr:uid="{00000000-0005-0000-0000-0000E4100000}"/>
    <cellStyle name="SAPBEXexcGood1 2 4 4" xfId="4412" xr:uid="{00000000-0005-0000-0000-0000E5100000}"/>
    <cellStyle name="SAPBEXexcGood1 2 4 4 2" xfId="4413" xr:uid="{00000000-0005-0000-0000-0000E6100000}"/>
    <cellStyle name="SAPBEXexcGood1 2 4 5" xfId="4414" xr:uid="{00000000-0005-0000-0000-0000E7100000}"/>
    <cellStyle name="SAPBEXexcGood1 2 4 5 2" xfId="4415" xr:uid="{00000000-0005-0000-0000-0000E8100000}"/>
    <cellStyle name="SAPBEXexcGood1 2 4 6" xfId="4416" xr:uid="{00000000-0005-0000-0000-0000E9100000}"/>
    <cellStyle name="SAPBEXexcGood1 2 4 6 2" xfId="4417" xr:uid="{00000000-0005-0000-0000-0000EA100000}"/>
    <cellStyle name="SAPBEXexcGood1 2 4 7" xfId="4418" xr:uid="{00000000-0005-0000-0000-0000EB100000}"/>
    <cellStyle name="SAPBEXexcGood1 2 4 7 2" xfId="4419" xr:uid="{00000000-0005-0000-0000-0000EC100000}"/>
    <cellStyle name="SAPBEXexcGood1 2 4 8" xfId="4420" xr:uid="{00000000-0005-0000-0000-0000ED100000}"/>
    <cellStyle name="SAPBEXexcGood1 2 4 8 2" xfId="4421" xr:uid="{00000000-0005-0000-0000-0000EE100000}"/>
    <cellStyle name="SAPBEXexcGood1 2 4 9" xfId="4422" xr:uid="{00000000-0005-0000-0000-0000EF100000}"/>
    <cellStyle name="SAPBEXexcGood1 2 5" xfId="4423" xr:uid="{00000000-0005-0000-0000-0000F0100000}"/>
    <cellStyle name="SAPBEXexcGood1 2 5 2" xfId="4424" xr:uid="{00000000-0005-0000-0000-0000F1100000}"/>
    <cellStyle name="SAPBEXexcGood1 2 5 2 2" xfId="4425" xr:uid="{00000000-0005-0000-0000-0000F2100000}"/>
    <cellStyle name="SAPBEXexcGood1 2 5 3" xfId="4426" xr:uid="{00000000-0005-0000-0000-0000F3100000}"/>
    <cellStyle name="SAPBEXexcGood1 2 5 3 2" xfId="4427" xr:uid="{00000000-0005-0000-0000-0000F4100000}"/>
    <cellStyle name="SAPBEXexcGood1 2 5 4" xfId="4428" xr:uid="{00000000-0005-0000-0000-0000F5100000}"/>
    <cellStyle name="SAPBEXexcGood1 2 5 4 2" xfId="4429" xr:uid="{00000000-0005-0000-0000-0000F6100000}"/>
    <cellStyle name="SAPBEXexcGood1 2 5 5" xfId="4430" xr:uid="{00000000-0005-0000-0000-0000F7100000}"/>
    <cellStyle name="SAPBEXexcGood1 2 5 5 2" xfId="4431" xr:uid="{00000000-0005-0000-0000-0000F8100000}"/>
    <cellStyle name="SAPBEXexcGood1 2 5 6" xfId="4432" xr:uid="{00000000-0005-0000-0000-0000F9100000}"/>
    <cellStyle name="SAPBEXexcGood1 2 5 6 2" xfId="4433" xr:uid="{00000000-0005-0000-0000-0000FA100000}"/>
    <cellStyle name="SAPBEXexcGood1 2 5 7" xfId="4434" xr:uid="{00000000-0005-0000-0000-0000FB100000}"/>
    <cellStyle name="SAPBEXexcGood1 2 5 7 2" xfId="4435" xr:uid="{00000000-0005-0000-0000-0000FC100000}"/>
    <cellStyle name="SAPBEXexcGood1 2 5 8" xfId="4436" xr:uid="{00000000-0005-0000-0000-0000FD100000}"/>
    <cellStyle name="SAPBEXexcGood1 2 6" xfId="4437" xr:uid="{00000000-0005-0000-0000-0000FE100000}"/>
    <cellStyle name="SAPBEXexcGood1 2 6 2" xfId="4438" xr:uid="{00000000-0005-0000-0000-0000FF100000}"/>
    <cellStyle name="SAPBEXexcGood1 2 7" xfId="4439" xr:uid="{00000000-0005-0000-0000-000000110000}"/>
    <cellStyle name="SAPBEXexcGood1 3" xfId="4440" xr:uid="{00000000-0005-0000-0000-000001110000}"/>
    <cellStyle name="SAPBEXexcGood1 3 2" xfId="4441" xr:uid="{00000000-0005-0000-0000-000002110000}"/>
    <cellStyle name="SAPBEXexcGood1 3 2 2" xfId="4442" xr:uid="{00000000-0005-0000-0000-000003110000}"/>
    <cellStyle name="SAPBEXexcGood1 3 3" xfId="4443" xr:uid="{00000000-0005-0000-0000-000004110000}"/>
    <cellStyle name="SAPBEXexcGood1 3 3 2" xfId="4444" xr:uid="{00000000-0005-0000-0000-000005110000}"/>
    <cellStyle name="SAPBEXexcGood1 3 4" xfId="4445" xr:uid="{00000000-0005-0000-0000-000006110000}"/>
    <cellStyle name="SAPBEXexcGood1 3 4 2" xfId="4446" xr:uid="{00000000-0005-0000-0000-000007110000}"/>
    <cellStyle name="SAPBEXexcGood1 3 5" xfId="4447" xr:uid="{00000000-0005-0000-0000-000008110000}"/>
    <cellStyle name="SAPBEXexcGood1 3 5 2" xfId="4448" xr:uid="{00000000-0005-0000-0000-000009110000}"/>
    <cellStyle name="SAPBEXexcGood1 3 6" xfId="4449" xr:uid="{00000000-0005-0000-0000-00000A110000}"/>
    <cellStyle name="SAPBEXexcGood1 3 6 2" xfId="4450" xr:uid="{00000000-0005-0000-0000-00000B110000}"/>
    <cellStyle name="SAPBEXexcGood1 3 7" xfId="4451" xr:uid="{00000000-0005-0000-0000-00000C110000}"/>
    <cellStyle name="SAPBEXexcGood1 3 7 2" xfId="4452" xr:uid="{00000000-0005-0000-0000-00000D110000}"/>
    <cellStyle name="SAPBEXexcGood1 3 8" xfId="4453" xr:uid="{00000000-0005-0000-0000-00000E110000}"/>
    <cellStyle name="SAPBEXexcGood1 3 8 2" xfId="4454" xr:uid="{00000000-0005-0000-0000-00000F110000}"/>
    <cellStyle name="SAPBEXexcGood1 3 9" xfId="4455" xr:uid="{00000000-0005-0000-0000-000010110000}"/>
    <cellStyle name="SAPBEXexcGood1 4" xfId="4456" xr:uid="{00000000-0005-0000-0000-000011110000}"/>
    <cellStyle name="SAPBEXexcGood1 4 2" xfId="4457" xr:uid="{00000000-0005-0000-0000-000012110000}"/>
    <cellStyle name="SAPBEXexcGood1 4 2 2" xfId="4458" xr:uid="{00000000-0005-0000-0000-000013110000}"/>
    <cellStyle name="SAPBEXexcGood1 4 3" xfId="4459" xr:uid="{00000000-0005-0000-0000-000014110000}"/>
    <cellStyle name="SAPBEXexcGood1 4 3 2" xfId="4460" xr:uid="{00000000-0005-0000-0000-000015110000}"/>
    <cellStyle name="SAPBEXexcGood1 4 4" xfId="4461" xr:uid="{00000000-0005-0000-0000-000016110000}"/>
    <cellStyle name="SAPBEXexcGood1 4 4 2" xfId="4462" xr:uid="{00000000-0005-0000-0000-000017110000}"/>
    <cellStyle name="SAPBEXexcGood1 4 5" xfId="4463" xr:uid="{00000000-0005-0000-0000-000018110000}"/>
    <cellStyle name="SAPBEXexcGood1 4 5 2" xfId="4464" xr:uid="{00000000-0005-0000-0000-000019110000}"/>
    <cellStyle name="SAPBEXexcGood1 4 6" xfId="4465" xr:uid="{00000000-0005-0000-0000-00001A110000}"/>
    <cellStyle name="SAPBEXexcGood1 4 6 2" xfId="4466" xr:uid="{00000000-0005-0000-0000-00001B110000}"/>
    <cellStyle name="SAPBEXexcGood1 4 7" xfId="4467" xr:uid="{00000000-0005-0000-0000-00001C110000}"/>
    <cellStyle name="SAPBEXexcGood1 4 7 2" xfId="4468" xr:uid="{00000000-0005-0000-0000-00001D110000}"/>
    <cellStyle name="SAPBEXexcGood1 4 8" xfId="4469" xr:uid="{00000000-0005-0000-0000-00001E110000}"/>
    <cellStyle name="SAPBEXexcGood1 4 8 2" xfId="4470" xr:uid="{00000000-0005-0000-0000-00001F110000}"/>
    <cellStyle name="SAPBEXexcGood1 4 9" xfId="4471" xr:uid="{00000000-0005-0000-0000-000020110000}"/>
    <cellStyle name="SAPBEXexcGood1 5" xfId="4472" xr:uid="{00000000-0005-0000-0000-000021110000}"/>
    <cellStyle name="SAPBEXexcGood1 5 2" xfId="4473" xr:uid="{00000000-0005-0000-0000-000022110000}"/>
    <cellStyle name="SAPBEXexcGood1 5 2 2" xfId="4474" xr:uid="{00000000-0005-0000-0000-000023110000}"/>
    <cellStyle name="SAPBEXexcGood1 5 3" xfId="4475" xr:uid="{00000000-0005-0000-0000-000024110000}"/>
    <cellStyle name="SAPBEXexcGood1 5 3 2" xfId="4476" xr:uid="{00000000-0005-0000-0000-000025110000}"/>
    <cellStyle name="SAPBEXexcGood1 5 4" xfId="4477" xr:uid="{00000000-0005-0000-0000-000026110000}"/>
    <cellStyle name="SAPBEXexcGood1 5 4 2" xfId="4478" xr:uid="{00000000-0005-0000-0000-000027110000}"/>
    <cellStyle name="SAPBEXexcGood1 5 5" xfId="4479" xr:uid="{00000000-0005-0000-0000-000028110000}"/>
    <cellStyle name="SAPBEXexcGood1 5 5 2" xfId="4480" xr:uid="{00000000-0005-0000-0000-000029110000}"/>
    <cellStyle name="SAPBEXexcGood1 5 6" xfId="4481" xr:uid="{00000000-0005-0000-0000-00002A110000}"/>
    <cellStyle name="SAPBEXexcGood1 5 6 2" xfId="4482" xr:uid="{00000000-0005-0000-0000-00002B110000}"/>
    <cellStyle name="SAPBEXexcGood1 5 7" xfId="4483" xr:uid="{00000000-0005-0000-0000-00002C110000}"/>
    <cellStyle name="SAPBEXexcGood1 5 7 2" xfId="4484" xr:uid="{00000000-0005-0000-0000-00002D110000}"/>
    <cellStyle name="SAPBEXexcGood1 5 8" xfId="4485" xr:uid="{00000000-0005-0000-0000-00002E110000}"/>
    <cellStyle name="SAPBEXexcGood1 5 8 2" xfId="4486" xr:uid="{00000000-0005-0000-0000-00002F110000}"/>
    <cellStyle name="SAPBEXexcGood1 5 9" xfId="4487" xr:uid="{00000000-0005-0000-0000-000030110000}"/>
    <cellStyle name="SAPBEXexcGood1 6" xfId="4488" xr:uid="{00000000-0005-0000-0000-000031110000}"/>
    <cellStyle name="SAPBEXexcGood1 6 2" xfId="4489" xr:uid="{00000000-0005-0000-0000-000032110000}"/>
    <cellStyle name="SAPBEXexcGood1 6 2 2" xfId="4490" xr:uid="{00000000-0005-0000-0000-000033110000}"/>
    <cellStyle name="SAPBEXexcGood1 6 3" xfId="4491" xr:uid="{00000000-0005-0000-0000-000034110000}"/>
    <cellStyle name="SAPBEXexcGood1 6 3 2" xfId="4492" xr:uid="{00000000-0005-0000-0000-000035110000}"/>
    <cellStyle name="SAPBEXexcGood1 6 4" xfId="4493" xr:uid="{00000000-0005-0000-0000-000036110000}"/>
    <cellStyle name="SAPBEXexcGood1 6 4 2" xfId="4494" xr:uid="{00000000-0005-0000-0000-000037110000}"/>
    <cellStyle name="SAPBEXexcGood1 6 5" xfId="4495" xr:uid="{00000000-0005-0000-0000-000038110000}"/>
    <cellStyle name="SAPBEXexcGood1 6 5 2" xfId="4496" xr:uid="{00000000-0005-0000-0000-000039110000}"/>
    <cellStyle name="SAPBEXexcGood1 6 6" xfId="4497" xr:uid="{00000000-0005-0000-0000-00003A110000}"/>
    <cellStyle name="SAPBEXexcGood1 6 6 2" xfId="4498" xr:uid="{00000000-0005-0000-0000-00003B110000}"/>
    <cellStyle name="SAPBEXexcGood1 6 7" xfId="4499" xr:uid="{00000000-0005-0000-0000-00003C110000}"/>
    <cellStyle name="SAPBEXexcGood1 6 7 2" xfId="4500" xr:uid="{00000000-0005-0000-0000-00003D110000}"/>
    <cellStyle name="SAPBEXexcGood1 6 8" xfId="4501" xr:uid="{00000000-0005-0000-0000-00003E110000}"/>
    <cellStyle name="SAPBEXexcGood1 7" xfId="4502" xr:uid="{00000000-0005-0000-0000-00003F110000}"/>
    <cellStyle name="SAPBEXexcGood1 7 2" xfId="4503" xr:uid="{00000000-0005-0000-0000-000040110000}"/>
    <cellStyle name="SAPBEXexcGood1 8" xfId="4504" xr:uid="{00000000-0005-0000-0000-000041110000}"/>
    <cellStyle name="SAPBEXexcGood2" xfId="787" xr:uid="{00000000-0005-0000-0000-000042110000}"/>
    <cellStyle name="SAPBEXexcGood2 2" xfId="4505" xr:uid="{00000000-0005-0000-0000-000043110000}"/>
    <cellStyle name="SAPBEXexcGood2 2 2" xfId="4506" xr:uid="{00000000-0005-0000-0000-000044110000}"/>
    <cellStyle name="SAPBEXexcGood2 2 2 2" xfId="4507" xr:uid="{00000000-0005-0000-0000-000045110000}"/>
    <cellStyle name="SAPBEXexcGood2 2 2 2 2" xfId="4508" xr:uid="{00000000-0005-0000-0000-000046110000}"/>
    <cellStyle name="SAPBEXexcGood2 2 2 3" xfId="4509" xr:uid="{00000000-0005-0000-0000-000047110000}"/>
    <cellStyle name="SAPBEXexcGood2 2 2 3 2" xfId="4510" xr:uid="{00000000-0005-0000-0000-000048110000}"/>
    <cellStyle name="SAPBEXexcGood2 2 2 4" xfId="4511" xr:uid="{00000000-0005-0000-0000-000049110000}"/>
    <cellStyle name="SAPBEXexcGood2 2 2 4 2" xfId="4512" xr:uid="{00000000-0005-0000-0000-00004A110000}"/>
    <cellStyle name="SAPBEXexcGood2 2 2 5" xfId="4513" xr:uid="{00000000-0005-0000-0000-00004B110000}"/>
    <cellStyle name="SAPBEXexcGood2 2 2 5 2" xfId="4514" xr:uid="{00000000-0005-0000-0000-00004C110000}"/>
    <cellStyle name="SAPBEXexcGood2 2 2 6" xfId="4515" xr:uid="{00000000-0005-0000-0000-00004D110000}"/>
    <cellStyle name="SAPBEXexcGood2 2 2 6 2" xfId="4516" xr:uid="{00000000-0005-0000-0000-00004E110000}"/>
    <cellStyle name="SAPBEXexcGood2 2 2 7" xfId="4517" xr:uid="{00000000-0005-0000-0000-00004F110000}"/>
    <cellStyle name="SAPBEXexcGood2 2 2 7 2" xfId="4518" xr:uid="{00000000-0005-0000-0000-000050110000}"/>
    <cellStyle name="SAPBEXexcGood2 2 2 8" xfId="4519" xr:uid="{00000000-0005-0000-0000-000051110000}"/>
    <cellStyle name="SAPBEXexcGood2 2 2 8 2" xfId="4520" xr:uid="{00000000-0005-0000-0000-000052110000}"/>
    <cellStyle name="SAPBEXexcGood2 2 2 9" xfId="4521" xr:uid="{00000000-0005-0000-0000-000053110000}"/>
    <cellStyle name="SAPBEXexcGood2 2 3" xfId="4522" xr:uid="{00000000-0005-0000-0000-000054110000}"/>
    <cellStyle name="SAPBEXexcGood2 2 3 2" xfId="4523" xr:uid="{00000000-0005-0000-0000-000055110000}"/>
    <cellStyle name="SAPBEXexcGood2 2 3 2 2" xfId="4524" xr:uid="{00000000-0005-0000-0000-000056110000}"/>
    <cellStyle name="SAPBEXexcGood2 2 3 3" xfId="4525" xr:uid="{00000000-0005-0000-0000-000057110000}"/>
    <cellStyle name="SAPBEXexcGood2 2 3 3 2" xfId="4526" xr:uid="{00000000-0005-0000-0000-000058110000}"/>
    <cellStyle name="SAPBEXexcGood2 2 3 4" xfId="4527" xr:uid="{00000000-0005-0000-0000-000059110000}"/>
    <cellStyle name="SAPBEXexcGood2 2 3 4 2" xfId="4528" xr:uid="{00000000-0005-0000-0000-00005A110000}"/>
    <cellStyle name="SAPBEXexcGood2 2 3 5" xfId="4529" xr:uid="{00000000-0005-0000-0000-00005B110000}"/>
    <cellStyle name="SAPBEXexcGood2 2 3 5 2" xfId="4530" xr:uid="{00000000-0005-0000-0000-00005C110000}"/>
    <cellStyle name="SAPBEXexcGood2 2 3 6" xfId="4531" xr:uid="{00000000-0005-0000-0000-00005D110000}"/>
    <cellStyle name="SAPBEXexcGood2 2 3 6 2" xfId="4532" xr:uid="{00000000-0005-0000-0000-00005E110000}"/>
    <cellStyle name="SAPBEXexcGood2 2 3 7" xfId="4533" xr:uid="{00000000-0005-0000-0000-00005F110000}"/>
    <cellStyle name="SAPBEXexcGood2 2 3 7 2" xfId="4534" xr:uid="{00000000-0005-0000-0000-000060110000}"/>
    <cellStyle name="SAPBEXexcGood2 2 3 8" xfId="4535" xr:uid="{00000000-0005-0000-0000-000061110000}"/>
    <cellStyle name="SAPBEXexcGood2 2 3 8 2" xfId="4536" xr:uid="{00000000-0005-0000-0000-000062110000}"/>
    <cellStyle name="SAPBEXexcGood2 2 3 9" xfId="4537" xr:uid="{00000000-0005-0000-0000-000063110000}"/>
    <cellStyle name="SAPBEXexcGood2 2 4" xfId="4538" xr:uid="{00000000-0005-0000-0000-000064110000}"/>
    <cellStyle name="SAPBEXexcGood2 2 4 2" xfId="4539" xr:uid="{00000000-0005-0000-0000-000065110000}"/>
    <cellStyle name="SAPBEXexcGood2 2 4 2 2" xfId="4540" xr:uid="{00000000-0005-0000-0000-000066110000}"/>
    <cellStyle name="SAPBEXexcGood2 2 4 3" xfId="4541" xr:uid="{00000000-0005-0000-0000-000067110000}"/>
    <cellStyle name="SAPBEXexcGood2 2 4 3 2" xfId="4542" xr:uid="{00000000-0005-0000-0000-000068110000}"/>
    <cellStyle name="SAPBEXexcGood2 2 4 4" xfId="4543" xr:uid="{00000000-0005-0000-0000-000069110000}"/>
    <cellStyle name="SAPBEXexcGood2 2 4 4 2" xfId="4544" xr:uid="{00000000-0005-0000-0000-00006A110000}"/>
    <cellStyle name="SAPBEXexcGood2 2 4 5" xfId="4545" xr:uid="{00000000-0005-0000-0000-00006B110000}"/>
    <cellStyle name="SAPBEXexcGood2 2 4 5 2" xfId="4546" xr:uid="{00000000-0005-0000-0000-00006C110000}"/>
    <cellStyle name="SAPBEXexcGood2 2 4 6" xfId="4547" xr:uid="{00000000-0005-0000-0000-00006D110000}"/>
    <cellStyle name="SAPBEXexcGood2 2 4 6 2" xfId="4548" xr:uid="{00000000-0005-0000-0000-00006E110000}"/>
    <cellStyle name="SAPBEXexcGood2 2 4 7" xfId="4549" xr:uid="{00000000-0005-0000-0000-00006F110000}"/>
    <cellStyle name="SAPBEXexcGood2 2 4 7 2" xfId="4550" xr:uid="{00000000-0005-0000-0000-000070110000}"/>
    <cellStyle name="SAPBEXexcGood2 2 4 8" xfId="4551" xr:uid="{00000000-0005-0000-0000-000071110000}"/>
    <cellStyle name="SAPBEXexcGood2 2 4 8 2" xfId="4552" xr:uid="{00000000-0005-0000-0000-000072110000}"/>
    <cellStyle name="SAPBEXexcGood2 2 4 9" xfId="4553" xr:uid="{00000000-0005-0000-0000-000073110000}"/>
    <cellStyle name="SAPBEXexcGood2 2 5" xfId="4554" xr:uid="{00000000-0005-0000-0000-000074110000}"/>
    <cellStyle name="SAPBEXexcGood2 2 5 2" xfId="4555" xr:uid="{00000000-0005-0000-0000-000075110000}"/>
    <cellStyle name="SAPBEXexcGood2 2 5 2 2" xfId="4556" xr:uid="{00000000-0005-0000-0000-000076110000}"/>
    <cellStyle name="SAPBEXexcGood2 2 5 3" xfId="4557" xr:uid="{00000000-0005-0000-0000-000077110000}"/>
    <cellStyle name="SAPBEXexcGood2 2 5 3 2" xfId="4558" xr:uid="{00000000-0005-0000-0000-000078110000}"/>
    <cellStyle name="SAPBEXexcGood2 2 5 4" xfId="4559" xr:uid="{00000000-0005-0000-0000-000079110000}"/>
    <cellStyle name="SAPBEXexcGood2 2 5 4 2" xfId="4560" xr:uid="{00000000-0005-0000-0000-00007A110000}"/>
    <cellStyle name="SAPBEXexcGood2 2 5 5" xfId="4561" xr:uid="{00000000-0005-0000-0000-00007B110000}"/>
    <cellStyle name="SAPBEXexcGood2 2 5 5 2" xfId="4562" xr:uid="{00000000-0005-0000-0000-00007C110000}"/>
    <cellStyle name="SAPBEXexcGood2 2 5 6" xfId="4563" xr:uid="{00000000-0005-0000-0000-00007D110000}"/>
    <cellStyle name="SAPBEXexcGood2 2 5 6 2" xfId="4564" xr:uid="{00000000-0005-0000-0000-00007E110000}"/>
    <cellStyle name="SAPBEXexcGood2 2 5 7" xfId="4565" xr:uid="{00000000-0005-0000-0000-00007F110000}"/>
    <cellStyle name="SAPBEXexcGood2 2 5 7 2" xfId="4566" xr:uid="{00000000-0005-0000-0000-000080110000}"/>
    <cellStyle name="SAPBEXexcGood2 2 5 8" xfId="4567" xr:uid="{00000000-0005-0000-0000-000081110000}"/>
    <cellStyle name="SAPBEXexcGood2 2 6" xfId="4568" xr:uid="{00000000-0005-0000-0000-000082110000}"/>
    <cellStyle name="SAPBEXexcGood2 2 6 2" xfId="4569" xr:uid="{00000000-0005-0000-0000-000083110000}"/>
    <cellStyle name="SAPBEXexcGood2 2 7" xfId="4570" xr:uid="{00000000-0005-0000-0000-000084110000}"/>
    <cellStyle name="SAPBEXexcGood2 3" xfId="4571" xr:uid="{00000000-0005-0000-0000-000085110000}"/>
    <cellStyle name="SAPBEXexcGood2 3 2" xfId="4572" xr:uid="{00000000-0005-0000-0000-000086110000}"/>
    <cellStyle name="SAPBEXexcGood2 3 2 2" xfId="4573" xr:uid="{00000000-0005-0000-0000-000087110000}"/>
    <cellStyle name="SAPBEXexcGood2 3 3" xfId="4574" xr:uid="{00000000-0005-0000-0000-000088110000}"/>
    <cellStyle name="SAPBEXexcGood2 3 3 2" xfId="4575" xr:uid="{00000000-0005-0000-0000-000089110000}"/>
    <cellStyle name="SAPBEXexcGood2 3 4" xfId="4576" xr:uid="{00000000-0005-0000-0000-00008A110000}"/>
    <cellStyle name="SAPBEXexcGood2 3 4 2" xfId="4577" xr:uid="{00000000-0005-0000-0000-00008B110000}"/>
    <cellStyle name="SAPBEXexcGood2 3 5" xfId="4578" xr:uid="{00000000-0005-0000-0000-00008C110000}"/>
    <cellStyle name="SAPBEXexcGood2 3 5 2" xfId="4579" xr:uid="{00000000-0005-0000-0000-00008D110000}"/>
    <cellStyle name="SAPBEXexcGood2 3 6" xfId="4580" xr:uid="{00000000-0005-0000-0000-00008E110000}"/>
    <cellStyle name="SAPBEXexcGood2 3 6 2" xfId="4581" xr:uid="{00000000-0005-0000-0000-00008F110000}"/>
    <cellStyle name="SAPBEXexcGood2 3 7" xfId="4582" xr:uid="{00000000-0005-0000-0000-000090110000}"/>
    <cellStyle name="SAPBEXexcGood2 3 7 2" xfId="4583" xr:uid="{00000000-0005-0000-0000-000091110000}"/>
    <cellStyle name="SAPBEXexcGood2 3 8" xfId="4584" xr:uid="{00000000-0005-0000-0000-000092110000}"/>
    <cellStyle name="SAPBEXexcGood2 3 8 2" xfId="4585" xr:uid="{00000000-0005-0000-0000-000093110000}"/>
    <cellStyle name="SAPBEXexcGood2 3 9" xfId="4586" xr:uid="{00000000-0005-0000-0000-000094110000}"/>
    <cellStyle name="SAPBEXexcGood2 4" xfId="4587" xr:uid="{00000000-0005-0000-0000-000095110000}"/>
    <cellStyle name="SAPBEXexcGood2 4 2" xfId="4588" xr:uid="{00000000-0005-0000-0000-000096110000}"/>
    <cellStyle name="SAPBEXexcGood2 4 2 2" xfId="4589" xr:uid="{00000000-0005-0000-0000-000097110000}"/>
    <cellStyle name="SAPBEXexcGood2 4 3" xfId="4590" xr:uid="{00000000-0005-0000-0000-000098110000}"/>
    <cellStyle name="SAPBEXexcGood2 4 3 2" xfId="4591" xr:uid="{00000000-0005-0000-0000-000099110000}"/>
    <cellStyle name="SAPBEXexcGood2 4 4" xfId="4592" xr:uid="{00000000-0005-0000-0000-00009A110000}"/>
    <cellStyle name="SAPBEXexcGood2 4 4 2" xfId="4593" xr:uid="{00000000-0005-0000-0000-00009B110000}"/>
    <cellStyle name="SAPBEXexcGood2 4 5" xfId="4594" xr:uid="{00000000-0005-0000-0000-00009C110000}"/>
    <cellStyle name="SAPBEXexcGood2 4 5 2" xfId="4595" xr:uid="{00000000-0005-0000-0000-00009D110000}"/>
    <cellStyle name="SAPBEXexcGood2 4 6" xfId="4596" xr:uid="{00000000-0005-0000-0000-00009E110000}"/>
    <cellStyle name="SAPBEXexcGood2 4 6 2" xfId="4597" xr:uid="{00000000-0005-0000-0000-00009F110000}"/>
    <cellStyle name="SAPBEXexcGood2 4 7" xfId="4598" xr:uid="{00000000-0005-0000-0000-0000A0110000}"/>
    <cellStyle name="SAPBEXexcGood2 4 7 2" xfId="4599" xr:uid="{00000000-0005-0000-0000-0000A1110000}"/>
    <cellStyle name="SAPBEXexcGood2 4 8" xfId="4600" xr:uid="{00000000-0005-0000-0000-0000A2110000}"/>
    <cellStyle name="SAPBEXexcGood2 4 8 2" xfId="4601" xr:uid="{00000000-0005-0000-0000-0000A3110000}"/>
    <cellStyle name="SAPBEXexcGood2 4 9" xfId="4602" xr:uid="{00000000-0005-0000-0000-0000A4110000}"/>
    <cellStyle name="SAPBEXexcGood2 5" xfId="4603" xr:uid="{00000000-0005-0000-0000-0000A5110000}"/>
    <cellStyle name="SAPBEXexcGood2 5 2" xfId="4604" xr:uid="{00000000-0005-0000-0000-0000A6110000}"/>
    <cellStyle name="SAPBEXexcGood2 5 2 2" xfId="4605" xr:uid="{00000000-0005-0000-0000-0000A7110000}"/>
    <cellStyle name="SAPBEXexcGood2 5 3" xfId="4606" xr:uid="{00000000-0005-0000-0000-0000A8110000}"/>
    <cellStyle name="SAPBEXexcGood2 5 3 2" xfId="4607" xr:uid="{00000000-0005-0000-0000-0000A9110000}"/>
    <cellStyle name="SAPBEXexcGood2 5 4" xfId="4608" xr:uid="{00000000-0005-0000-0000-0000AA110000}"/>
    <cellStyle name="SAPBEXexcGood2 5 4 2" xfId="4609" xr:uid="{00000000-0005-0000-0000-0000AB110000}"/>
    <cellStyle name="SAPBEXexcGood2 5 5" xfId="4610" xr:uid="{00000000-0005-0000-0000-0000AC110000}"/>
    <cellStyle name="SAPBEXexcGood2 5 5 2" xfId="4611" xr:uid="{00000000-0005-0000-0000-0000AD110000}"/>
    <cellStyle name="SAPBEXexcGood2 5 6" xfId="4612" xr:uid="{00000000-0005-0000-0000-0000AE110000}"/>
    <cellStyle name="SAPBEXexcGood2 5 6 2" xfId="4613" xr:uid="{00000000-0005-0000-0000-0000AF110000}"/>
    <cellStyle name="SAPBEXexcGood2 5 7" xfId="4614" xr:uid="{00000000-0005-0000-0000-0000B0110000}"/>
    <cellStyle name="SAPBEXexcGood2 5 7 2" xfId="4615" xr:uid="{00000000-0005-0000-0000-0000B1110000}"/>
    <cellStyle name="SAPBEXexcGood2 5 8" xfId="4616" xr:uid="{00000000-0005-0000-0000-0000B2110000}"/>
    <cellStyle name="SAPBEXexcGood2 5 8 2" xfId="4617" xr:uid="{00000000-0005-0000-0000-0000B3110000}"/>
    <cellStyle name="SAPBEXexcGood2 5 9" xfId="4618" xr:uid="{00000000-0005-0000-0000-0000B4110000}"/>
    <cellStyle name="SAPBEXexcGood2 6" xfId="4619" xr:uid="{00000000-0005-0000-0000-0000B5110000}"/>
    <cellStyle name="SAPBEXexcGood2 6 2" xfId="4620" xr:uid="{00000000-0005-0000-0000-0000B6110000}"/>
    <cellStyle name="SAPBEXexcGood2 6 2 2" xfId="4621" xr:uid="{00000000-0005-0000-0000-0000B7110000}"/>
    <cellStyle name="SAPBEXexcGood2 6 3" xfId="4622" xr:uid="{00000000-0005-0000-0000-0000B8110000}"/>
    <cellStyle name="SAPBEXexcGood2 6 3 2" xfId="4623" xr:uid="{00000000-0005-0000-0000-0000B9110000}"/>
    <cellStyle name="SAPBEXexcGood2 6 4" xfId="4624" xr:uid="{00000000-0005-0000-0000-0000BA110000}"/>
    <cellStyle name="SAPBEXexcGood2 6 4 2" xfId="4625" xr:uid="{00000000-0005-0000-0000-0000BB110000}"/>
    <cellStyle name="SAPBEXexcGood2 6 5" xfId="4626" xr:uid="{00000000-0005-0000-0000-0000BC110000}"/>
    <cellStyle name="SAPBEXexcGood2 6 5 2" xfId="4627" xr:uid="{00000000-0005-0000-0000-0000BD110000}"/>
    <cellStyle name="SAPBEXexcGood2 6 6" xfId="4628" xr:uid="{00000000-0005-0000-0000-0000BE110000}"/>
    <cellStyle name="SAPBEXexcGood2 6 6 2" xfId="4629" xr:uid="{00000000-0005-0000-0000-0000BF110000}"/>
    <cellStyle name="SAPBEXexcGood2 6 7" xfId="4630" xr:uid="{00000000-0005-0000-0000-0000C0110000}"/>
    <cellStyle name="SAPBEXexcGood2 6 7 2" xfId="4631" xr:uid="{00000000-0005-0000-0000-0000C1110000}"/>
    <cellStyle name="SAPBEXexcGood2 6 8" xfId="4632" xr:uid="{00000000-0005-0000-0000-0000C2110000}"/>
    <cellStyle name="SAPBEXexcGood2 7" xfId="4633" xr:uid="{00000000-0005-0000-0000-0000C3110000}"/>
    <cellStyle name="SAPBEXexcGood2 7 2" xfId="4634" xr:uid="{00000000-0005-0000-0000-0000C4110000}"/>
    <cellStyle name="SAPBEXexcGood2 8" xfId="4635" xr:uid="{00000000-0005-0000-0000-0000C5110000}"/>
    <cellStyle name="SAPBEXexcGood3" xfId="788" xr:uid="{00000000-0005-0000-0000-0000C6110000}"/>
    <cellStyle name="SAPBEXexcGood3 2" xfId="4636" xr:uid="{00000000-0005-0000-0000-0000C7110000}"/>
    <cellStyle name="SAPBEXexcGood3 2 2" xfId="4637" xr:uid="{00000000-0005-0000-0000-0000C8110000}"/>
    <cellStyle name="SAPBEXexcGood3 2 2 2" xfId="4638" xr:uid="{00000000-0005-0000-0000-0000C9110000}"/>
    <cellStyle name="SAPBEXexcGood3 2 2 2 2" xfId="4639" xr:uid="{00000000-0005-0000-0000-0000CA110000}"/>
    <cellStyle name="SAPBEXexcGood3 2 2 3" xfId="4640" xr:uid="{00000000-0005-0000-0000-0000CB110000}"/>
    <cellStyle name="SAPBEXexcGood3 2 2 3 2" xfId="4641" xr:uid="{00000000-0005-0000-0000-0000CC110000}"/>
    <cellStyle name="SAPBEXexcGood3 2 2 4" xfId="4642" xr:uid="{00000000-0005-0000-0000-0000CD110000}"/>
    <cellStyle name="SAPBEXexcGood3 2 2 4 2" xfId="4643" xr:uid="{00000000-0005-0000-0000-0000CE110000}"/>
    <cellStyle name="SAPBEXexcGood3 2 2 5" xfId="4644" xr:uid="{00000000-0005-0000-0000-0000CF110000}"/>
    <cellStyle name="SAPBEXexcGood3 2 2 5 2" xfId="4645" xr:uid="{00000000-0005-0000-0000-0000D0110000}"/>
    <cellStyle name="SAPBEXexcGood3 2 2 6" xfId="4646" xr:uid="{00000000-0005-0000-0000-0000D1110000}"/>
    <cellStyle name="SAPBEXexcGood3 2 2 6 2" xfId="4647" xr:uid="{00000000-0005-0000-0000-0000D2110000}"/>
    <cellStyle name="SAPBEXexcGood3 2 2 7" xfId="4648" xr:uid="{00000000-0005-0000-0000-0000D3110000}"/>
    <cellStyle name="SAPBEXexcGood3 2 2 7 2" xfId="4649" xr:uid="{00000000-0005-0000-0000-0000D4110000}"/>
    <cellStyle name="SAPBEXexcGood3 2 2 8" xfId="4650" xr:uid="{00000000-0005-0000-0000-0000D5110000}"/>
    <cellStyle name="SAPBEXexcGood3 2 2 8 2" xfId="4651" xr:uid="{00000000-0005-0000-0000-0000D6110000}"/>
    <cellStyle name="SAPBEXexcGood3 2 2 9" xfId="4652" xr:uid="{00000000-0005-0000-0000-0000D7110000}"/>
    <cellStyle name="SAPBEXexcGood3 2 3" xfId="4653" xr:uid="{00000000-0005-0000-0000-0000D8110000}"/>
    <cellStyle name="SAPBEXexcGood3 2 3 2" xfId="4654" xr:uid="{00000000-0005-0000-0000-0000D9110000}"/>
    <cellStyle name="SAPBEXexcGood3 2 3 2 2" xfId="4655" xr:uid="{00000000-0005-0000-0000-0000DA110000}"/>
    <cellStyle name="SAPBEXexcGood3 2 3 3" xfId="4656" xr:uid="{00000000-0005-0000-0000-0000DB110000}"/>
    <cellStyle name="SAPBEXexcGood3 2 3 3 2" xfId="4657" xr:uid="{00000000-0005-0000-0000-0000DC110000}"/>
    <cellStyle name="SAPBEXexcGood3 2 3 4" xfId="4658" xr:uid="{00000000-0005-0000-0000-0000DD110000}"/>
    <cellStyle name="SAPBEXexcGood3 2 3 4 2" xfId="4659" xr:uid="{00000000-0005-0000-0000-0000DE110000}"/>
    <cellStyle name="SAPBEXexcGood3 2 3 5" xfId="4660" xr:uid="{00000000-0005-0000-0000-0000DF110000}"/>
    <cellStyle name="SAPBEXexcGood3 2 3 5 2" xfId="4661" xr:uid="{00000000-0005-0000-0000-0000E0110000}"/>
    <cellStyle name="SAPBEXexcGood3 2 3 6" xfId="4662" xr:uid="{00000000-0005-0000-0000-0000E1110000}"/>
    <cellStyle name="SAPBEXexcGood3 2 3 6 2" xfId="4663" xr:uid="{00000000-0005-0000-0000-0000E2110000}"/>
    <cellStyle name="SAPBEXexcGood3 2 3 7" xfId="4664" xr:uid="{00000000-0005-0000-0000-0000E3110000}"/>
    <cellStyle name="SAPBEXexcGood3 2 3 7 2" xfId="4665" xr:uid="{00000000-0005-0000-0000-0000E4110000}"/>
    <cellStyle name="SAPBEXexcGood3 2 3 8" xfId="4666" xr:uid="{00000000-0005-0000-0000-0000E5110000}"/>
    <cellStyle name="SAPBEXexcGood3 2 3 8 2" xfId="4667" xr:uid="{00000000-0005-0000-0000-0000E6110000}"/>
    <cellStyle name="SAPBEXexcGood3 2 3 9" xfId="4668" xr:uid="{00000000-0005-0000-0000-0000E7110000}"/>
    <cellStyle name="SAPBEXexcGood3 2 4" xfId="4669" xr:uid="{00000000-0005-0000-0000-0000E8110000}"/>
    <cellStyle name="SAPBEXexcGood3 2 4 2" xfId="4670" xr:uid="{00000000-0005-0000-0000-0000E9110000}"/>
    <cellStyle name="SAPBEXexcGood3 2 4 2 2" xfId="4671" xr:uid="{00000000-0005-0000-0000-0000EA110000}"/>
    <cellStyle name="SAPBEXexcGood3 2 4 3" xfId="4672" xr:uid="{00000000-0005-0000-0000-0000EB110000}"/>
    <cellStyle name="SAPBEXexcGood3 2 4 3 2" xfId="4673" xr:uid="{00000000-0005-0000-0000-0000EC110000}"/>
    <cellStyle name="SAPBEXexcGood3 2 4 4" xfId="4674" xr:uid="{00000000-0005-0000-0000-0000ED110000}"/>
    <cellStyle name="SAPBEXexcGood3 2 4 4 2" xfId="4675" xr:uid="{00000000-0005-0000-0000-0000EE110000}"/>
    <cellStyle name="SAPBEXexcGood3 2 4 5" xfId="4676" xr:uid="{00000000-0005-0000-0000-0000EF110000}"/>
    <cellStyle name="SAPBEXexcGood3 2 4 5 2" xfId="4677" xr:uid="{00000000-0005-0000-0000-0000F0110000}"/>
    <cellStyle name="SAPBEXexcGood3 2 4 6" xfId="4678" xr:uid="{00000000-0005-0000-0000-0000F1110000}"/>
    <cellStyle name="SAPBEXexcGood3 2 4 6 2" xfId="4679" xr:uid="{00000000-0005-0000-0000-0000F2110000}"/>
    <cellStyle name="SAPBEXexcGood3 2 4 7" xfId="4680" xr:uid="{00000000-0005-0000-0000-0000F3110000}"/>
    <cellStyle name="SAPBEXexcGood3 2 4 7 2" xfId="4681" xr:uid="{00000000-0005-0000-0000-0000F4110000}"/>
    <cellStyle name="SAPBEXexcGood3 2 4 8" xfId="4682" xr:uid="{00000000-0005-0000-0000-0000F5110000}"/>
    <cellStyle name="SAPBEXexcGood3 2 4 8 2" xfId="4683" xr:uid="{00000000-0005-0000-0000-0000F6110000}"/>
    <cellStyle name="SAPBEXexcGood3 2 4 9" xfId="4684" xr:uid="{00000000-0005-0000-0000-0000F7110000}"/>
    <cellStyle name="SAPBEXexcGood3 2 5" xfId="4685" xr:uid="{00000000-0005-0000-0000-0000F8110000}"/>
    <cellStyle name="SAPBEXexcGood3 2 5 2" xfId="4686" xr:uid="{00000000-0005-0000-0000-0000F9110000}"/>
    <cellStyle name="SAPBEXexcGood3 2 5 2 2" xfId="4687" xr:uid="{00000000-0005-0000-0000-0000FA110000}"/>
    <cellStyle name="SAPBEXexcGood3 2 5 3" xfId="4688" xr:uid="{00000000-0005-0000-0000-0000FB110000}"/>
    <cellStyle name="SAPBEXexcGood3 2 5 3 2" xfId="4689" xr:uid="{00000000-0005-0000-0000-0000FC110000}"/>
    <cellStyle name="SAPBEXexcGood3 2 5 4" xfId="4690" xr:uid="{00000000-0005-0000-0000-0000FD110000}"/>
    <cellStyle name="SAPBEXexcGood3 2 5 4 2" xfId="4691" xr:uid="{00000000-0005-0000-0000-0000FE110000}"/>
    <cellStyle name="SAPBEXexcGood3 2 5 5" xfId="4692" xr:uid="{00000000-0005-0000-0000-0000FF110000}"/>
    <cellStyle name="SAPBEXexcGood3 2 5 5 2" xfId="4693" xr:uid="{00000000-0005-0000-0000-000000120000}"/>
    <cellStyle name="SAPBEXexcGood3 2 5 6" xfId="4694" xr:uid="{00000000-0005-0000-0000-000001120000}"/>
    <cellStyle name="SAPBEXexcGood3 2 5 6 2" xfId="4695" xr:uid="{00000000-0005-0000-0000-000002120000}"/>
    <cellStyle name="SAPBEXexcGood3 2 5 7" xfId="4696" xr:uid="{00000000-0005-0000-0000-000003120000}"/>
    <cellStyle name="SAPBEXexcGood3 2 5 7 2" xfId="4697" xr:uid="{00000000-0005-0000-0000-000004120000}"/>
    <cellStyle name="SAPBEXexcGood3 2 5 8" xfId="4698" xr:uid="{00000000-0005-0000-0000-000005120000}"/>
    <cellStyle name="SAPBEXexcGood3 2 6" xfId="4699" xr:uid="{00000000-0005-0000-0000-000006120000}"/>
    <cellStyle name="SAPBEXexcGood3 2 6 2" xfId="4700" xr:uid="{00000000-0005-0000-0000-000007120000}"/>
    <cellStyle name="SAPBEXexcGood3 2 7" xfId="4701" xr:uid="{00000000-0005-0000-0000-000008120000}"/>
    <cellStyle name="SAPBEXexcGood3 3" xfId="4702" xr:uid="{00000000-0005-0000-0000-000009120000}"/>
    <cellStyle name="SAPBEXexcGood3 3 2" xfId="4703" xr:uid="{00000000-0005-0000-0000-00000A120000}"/>
    <cellStyle name="SAPBEXexcGood3 3 2 2" xfId="4704" xr:uid="{00000000-0005-0000-0000-00000B120000}"/>
    <cellStyle name="SAPBEXexcGood3 3 3" xfId="4705" xr:uid="{00000000-0005-0000-0000-00000C120000}"/>
    <cellStyle name="SAPBEXexcGood3 3 3 2" xfId="4706" xr:uid="{00000000-0005-0000-0000-00000D120000}"/>
    <cellStyle name="SAPBEXexcGood3 3 4" xfId="4707" xr:uid="{00000000-0005-0000-0000-00000E120000}"/>
    <cellStyle name="SAPBEXexcGood3 3 4 2" xfId="4708" xr:uid="{00000000-0005-0000-0000-00000F120000}"/>
    <cellStyle name="SAPBEXexcGood3 3 5" xfId="4709" xr:uid="{00000000-0005-0000-0000-000010120000}"/>
    <cellStyle name="SAPBEXexcGood3 3 5 2" xfId="4710" xr:uid="{00000000-0005-0000-0000-000011120000}"/>
    <cellStyle name="SAPBEXexcGood3 3 6" xfId="4711" xr:uid="{00000000-0005-0000-0000-000012120000}"/>
    <cellStyle name="SAPBEXexcGood3 3 6 2" xfId="4712" xr:uid="{00000000-0005-0000-0000-000013120000}"/>
    <cellStyle name="SAPBEXexcGood3 3 7" xfId="4713" xr:uid="{00000000-0005-0000-0000-000014120000}"/>
    <cellStyle name="SAPBEXexcGood3 3 7 2" xfId="4714" xr:uid="{00000000-0005-0000-0000-000015120000}"/>
    <cellStyle name="SAPBEXexcGood3 3 8" xfId="4715" xr:uid="{00000000-0005-0000-0000-000016120000}"/>
    <cellStyle name="SAPBEXexcGood3 3 8 2" xfId="4716" xr:uid="{00000000-0005-0000-0000-000017120000}"/>
    <cellStyle name="SAPBEXexcGood3 3 9" xfId="4717" xr:uid="{00000000-0005-0000-0000-000018120000}"/>
    <cellStyle name="SAPBEXexcGood3 4" xfId="4718" xr:uid="{00000000-0005-0000-0000-000019120000}"/>
    <cellStyle name="SAPBEXexcGood3 4 2" xfId="4719" xr:uid="{00000000-0005-0000-0000-00001A120000}"/>
    <cellStyle name="SAPBEXexcGood3 4 2 2" xfId="4720" xr:uid="{00000000-0005-0000-0000-00001B120000}"/>
    <cellStyle name="SAPBEXexcGood3 4 3" xfId="4721" xr:uid="{00000000-0005-0000-0000-00001C120000}"/>
    <cellStyle name="SAPBEXexcGood3 4 3 2" xfId="4722" xr:uid="{00000000-0005-0000-0000-00001D120000}"/>
    <cellStyle name="SAPBEXexcGood3 4 4" xfId="4723" xr:uid="{00000000-0005-0000-0000-00001E120000}"/>
    <cellStyle name="SAPBEXexcGood3 4 4 2" xfId="4724" xr:uid="{00000000-0005-0000-0000-00001F120000}"/>
    <cellStyle name="SAPBEXexcGood3 4 5" xfId="4725" xr:uid="{00000000-0005-0000-0000-000020120000}"/>
    <cellStyle name="SAPBEXexcGood3 4 5 2" xfId="4726" xr:uid="{00000000-0005-0000-0000-000021120000}"/>
    <cellStyle name="SAPBEXexcGood3 4 6" xfId="4727" xr:uid="{00000000-0005-0000-0000-000022120000}"/>
    <cellStyle name="SAPBEXexcGood3 4 6 2" xfId="4728" xr:uid="{00000000-0005-0000-0000-000023120000}"/>
    <cellStyle name="SAPBEXexcGood3 4 7" xfId="4729" xr:uid="{00000000-0005-0000-0000-000024120000}"/>
    <cellStyle name="SAPBEXexcGood3 4 7 2" xfId="4730" xr:uid="{00000000-0005-0000-0000-000025120000}"/>
    <cellStyle name="SAPBEXexcGood3 4 8" xfId="4731" xr:uid="{00000000-0005-0000-0000-000026120000}"/>
    <cellStyle name="SAPBEXexcGood3 4 8 2" xfId="4732" xr:uid="{00000000-0005-0000-0000-000027120000}"/>
    <cellStyle name="SAPBEXexcGood3 4 9" xfId="4733" xr:uid="{00000000-0005-0000-0000-000028120000}"/>
    <cellStyle name="SAPBEXexcGood3 5" xfId="4734" xr:uid="{00000000-0005-0000-0000-000029120000}"/>
    <cellStyle name="SAPBEXexcGood3 5 2" xfId="4735" xr:uid="{00000000-0005-0000-0000-00002A120000}"/>
    <cellStyle name="SAPBEXexcGood3 5 2 2" xfId="4736" xr:uid="{00000000-0005-0000-0000-00002B120000}"/>
    <cellStyle name="SAPBEXexcGood3 5 3" xfId="4737" xr:uid="{00000000-0005-0000-0000-00002C120000}"/>
    <cellStyle name="SAPBEXexcGood3 5 3 2" xfId="4738" xr:uid="{00000000-0005-0000-0000-00002D120000}"/>
    <cellStyle name="SAPBEXexcGood3 5 4" xfId="4739" xr:uid="{00000000-0005-0000-0000-00002E120000}"/>
    <cellStyle name="SAPBEXexcGood3 5 4 2" xfId="4740" xr:uid="{00000000-0005-0000-0000-00002F120000}"/>
    <cellStyle name="SAPBEXexcGood3 5 5" xfId="4741" xr:uid="{00000000-0005-0000-0000-000030120000}"/>
    <cellStyle name="SAPBEXexcGood3 5 5 2" xfId="4742" xr:uid="{00000000-0005-0000-0000-000031120000}"/>
    <cellStyle name="SAPBEXexcGood3 5 6" xfId="4743" xr:uid="{00000000-0005-0000-0000-000032120000}"/>
    <cellStyle name="SAPBEXexcGood3 5 6 2" xfId="4744" xr:uid="{00000000-0005-0000-0000-000033120000}"/>
    <cellStyle name="SAPBEXexcGood3 5 7" xfId="4745" xr:uid="{00000000-0005-0000-0000-000034120000}"/>
    <cellStyle name="SAPBEXexcGood3 5 7 2" xfId="4746" xr:uid="{00000000-0005-0000-0000-000035120000}"/>
    <cellStyle name="SAPBEXexcGood3 5 8" xfId="4747" xr:uid="{00000000-0005-0000-0000-000036120000}"/>
    <cellStyle name="SAPBEXexcGood3 5 8 2" xfId="4748" xr:uid="{00000000-0005-0000-0000-000037120000}"/>
    <cellStyle name="SAPBEXexcGood3 5 9" xfId="4749" xr:uid="{00000000-0005-0000-0000-000038120000}"/>
    <cellStyle name="SAPBEXexcGood3 6" xfId="4750" xr:uid="{00000000-0005-0000-0000-000039120000}"/>
    <cellStyle name="SAPBEXexcGood3 6 2" xfId="4751" xr:uid="{00000000-0005-0000-0000-00003A120000}"/>
    <cellStyle name="SAPBEXexcGood3 6 2 2" xfId="4752" xr:uid="{00000000-0005-0000-0000-00003B120000}"/>
    <cellStyle name="SAPBEXexcGood3 6 3" xfId="4753" xr:uid="{00000000-0005-0000-0000-00003C120000}"/>
    <cellStyle name="SAPBEXexcGood3 6 3 2" xfId="4754" xr:uid="{00000000-0005-0000-0000-00003D120000}"/>
    <cellStyle name="SAPBEXexcGood3 6 4" xfId="4755" xr:uid="{00000000-0005-0000-0000-00003E120000}"/>
    <cellStyle name="SAPBEXexcGood3 6 4 2" xfId="4756" xr:uid="{00000000-0005-0000-0000-00003F120000}"/>
    <cellStyle name="SAPBEXexcGood3 6 5" xfId="4757" xr:uid="{00000000-0005-0000-0000-000040120000}"/>
    <cellStyle name="SAPBEXexcGood3 6 5 2" xfId="4758" xr:uid="{00000000-0005-0000-0000-000041120000}"/>
    <cellStyle name="SAPBEXexcGood3 6 6" xfId="4759" xr:uid="{00000000-0005-0000-0000-000042120000}"/>
    <cellStyle name="SAPBEXexcGood3 6 6 2" xfId="4760" xr:uid="{00000000-0005-0000-0000-000043120000}"/>
    <cellStyle name="SAPBEXexcGood3 6 7" xfId="4761" xr:uid="{00000000-0005-0000-0000-000044120000}"/>
    <cellStyle name="SAPBEXexcGood3 6 7 2" xfId="4762" xr:uid="{00000000-0005-0000-0000-000045120000}"/>
    <cellStyle name="SAPBEXexcGood3 6 8" xfId="4763" xr:uid="{00000000-0005-0000-0000-000046120000}"/>
    <cellStyle name="SAPBEXexcGood3 7" xfId="4764" xr:uid="{00000000-0005-0000-0000-000047120000}"/>
    <cellStyle name="SAPBEXexcGood3 7 2" xfId="4765" xr:uid="{00000000-0005-0000-0000-000048120000}"/>
    <cellStyle name="SAPBEXexcGood3 8" xfId="4766" xr:uid="{00000000-0005-0000-0000-000049120000}"/>
    <cellStyle name="SAPBEXfilterDrill" xfId="789" xr:uid="{00000000-0005-0000-0000-00004A120000}"/>
    <cellStyle name="SAPBEXfilterDrill 2" xfId="4767" xr:uid="{00000000-0005-0000-0000-00004B120000}"/>
    <cellStyle name="SAPBEXfilterDrill 2 2" xfId="4768" xr:uid="{00000000-0005-0000-0000-00004C120000}"/>
    <cellStyle name="SAPBEXfilterDrill 3" xfId="4769" xr:uid="{00000000-0005-0000-0000-00004D120000}"/>
    <cellStyle name="SAPBEXfilterDrill 3 2" xfId="4770" xr:uid="{00000000-0005-0000-0000-00004E120000}"/>
    <cellStyle name="SAPBEXfilterDrill 3 2 2" xfId="4771" xr:uid="{00000000-0005-0000-0000-00004F120000}"/>
    <cellStyle name="SAPBEXfilterDrill 3 3" xfId="4772" xr:uid="{00000000-0005-0000-0000-000050120000}"/>
    <cellStyle name="SAPBEXfilterDrill 3 3 2" xfId="4773" xr:uid="{00000000-0005-0000-0000-000051120000}"/>
    <cellStyle name="SAPBEXfilterDrill 3 4" xfId="4774" xr:uid="{00000000-0005-0000-0000-000052120000}"/>
    <cellStyle name="SAPBEXfilterDrill 3 4 2" xfId="4775" xr:uid="{00000000-0005-0000-0000-000053120000}"/>
    <cellStyle name="SAPBEXfilterDrill 3 5" xfId="4776" xr:uid="{00000000-0005-0000-0000-000054120000}"/>
    <cellStyle name="SAPBEXfilterDrill 3 5 2" xfId="4777" xr:uid="{00000000-0005-0000-0000-000055120000}"/>
    <cellStyle name="SAPBEXfilterDrill 3 6" xfId="4778" xr:uid="{00000000-0005-0000-0000-000056120000}"/>
    <cellStyle name="SAPBEXfilterDrill 3 6 2" xfId="4779" xr:uid="{00000000-0005-0000-0000-000057120000}"/>
    <cellStyle name="SAPBEXfilterDrill 3 7" xfId="4780" xr:uid="{00000000-0005-0000-0000-000058120000}"/>
    <cellStyle name="SAPBEXfilterDrill 3 7 2" xfId="4781" xr:uid="{00000000-0005-0000-0000-000059120000}"/>
    <cellStyle name="SAPBEXfilterDrill 3 8" xfId="4782" xr:uid="{00000000-0005-0000-0000-00005A120000}"/>
    <cellStyle name="SAPBEXfilterDrill 3 8 2" xfId="4783" xr:uid="{00000000-0005-0000-0000-00005B120000}"/>
    <cellStyle name="SAPBEXfilterDrill 3 9" xfId="4784" xr:uid="{00000000-0005-0000-0000-00005C120000}"/>
    <cellStyle name="SAPBEXfilterDrill 4" xfId="4785" xr:uid="{00000000-0005-0000-0000-00005D120000}"/>
    <cellStyle name="SAPBEXfilterDrill 4 2" xfId="4786" xr:uid="{00000000-0005-0000-0000-00005E120000}"/>
    <cellStyle name="SAPBEXfilterDrill 4 2 2" xfId="4787" xr:uid="{00000000-0005-0000-0000-00005F120000}"/>
    <cellStyle name="SAPBEXfilterDrill 4 3" xfId="4788" xr:uid="{00000000-0005-0000-0000-000060120000}"/>
    <cellStyle name="SAPBEXfilterDrill 4 3 2" xfId="4789" xr:uid="{00000000-0005-0000-0000-000061120000}"/>
    <cellStyle name="SAPBEXfilterDrill 4 4" xfId="4790" xr:uid="{00000000-0005-0000-0000-000062120000}"/>
    <cellStyle name="SAPBEXfilterDrill 4 4 2" xfId="4791" xr:uid="{00000000-0005-0000-0000-000063120000}"/>
    <cellStyle name="SAPBEXfilterDrill 4 5" xfId="4792" xr:uid="{00000000-0005-0000-0000-000064120000}"/>
    <cellStyle name="SAPBEXfilterDrill 4 5 2" xfId="4793" xr:uid="{00000000-0005-0000-0000-000065120000}"/>
    <cellStyle name="SAPBEXfilterDrill 4 6" xfId="4794" xr:uid="{00000000-0005-0000-0000-000066120000}"/>
    <cellStyle name="SAPBEXfilterDrill 4 6 2" xfId="4795" xr:uid="{00000000-0005-0000-0000-000067120000}"/>
    <cellStyle name="SAPBEXfilterDrill 4 7" xfId="4796" xr:uid="{00000000-0005-0000-0000-000068120000}"/>
    <cellStyle name="SAPBEXfilterDrill 4 7 2" xfId="4797" xr:uid="{00000000-0005-0000-0000-000069120000}"/>
    <cellStyle name="SAPBEXfilterDrill 4 8" xfId="4798" xr:uid="{00000000-0005-0000-0000-00006A120000}"/>
    <cellStyle name="SAPBEXfilterDrill 4 8 2" xfId="4799" xr:uid="{00000000-0005-0000-0000-00006B120000}"/>
    <cellStyle name="SAPBEXfilterDrill 4 9" xfId="4800" xr:uid="{00000000-0005-0000-0000-00006C120000}"/>
    <cellStyle name="SAPBEXfilterDrill 5" xfId="4801" xr:uid="{00000000-0005-0000-0000-00006D120000}"/>
    <cellStyle name="SAPBEXfilterDrill 5 2" xfId="4802" xr:uid="{00000000-0005-0000-0000-00006E120000}"/>
    <cellStyle name="SAPBEXfilterDrill 5 2 2" xfId="4803" xr:uid="{00000000-0005-0000-0000-00006F120000}"/>
    <cellStyle name="SAPBEXfilterDrill 5 3" xfId="4804" xr:uid="{00000000-0005-0000-0000-000070120000}"/>
    <cellStyle name="SAPBEXfilterDrill 5 3 2" xfId="4805" xr:uid="{00000000-0005-0000-0000-000071120000}"/>
    <cellStyle name="SAPBEXfilterDrill 5 4" xfId="4806" xr:uid="{00000000-0005-0000-0000-000072120000}"/>
    <cellStyle name="SAPBEXfilterDrill 5 4 2" xfId="4807" xr:uid="{00000000-0005-0000-0000-000073120000}"/>
    <cellStyle name="SAPBEXfilterDrill 5 5" xfId="4808" xr:uid="{00000000-0005-0000-0000-000074120000}"/>
    <cellStyle name="SAPBEXfilterDrill 5 5 2" xfId="4809" xr:uid="{00000000-0005-0000-0000-000075120000}"/>
    <cellStyle name="SAPBEXfilterDrill 5 6" xfId="4810" xr:uid="{00000000-0005-0000-0000-000076120000}"/>
    <cellStyle name="SAPBEXfilterDrill 5 6 2" xfId="4811" xr:uid="{00000000-0005-0000-0000-000077120000}"/>
    <cellStyle name="SAPBEXfilterDrill 5 7" xfId="4812" xr:uid="{00000000-0005-0000-0000-000078120000}"/>
    <cellStyle name="SAPBEXfilterDrill 5 7 2" xfId="4813" xr:uid="{00000000-0005-0000-0000-000079120000}"/>
    <cellStyle name="SAPBEXfilterDrill 5 8" xfId="4814" xr:uid="{00000000-0005-0000-0000-00007A120000}"/>
    <cellStyle name="SAPBEXfilterDrill 5 8 2" xfId="4815" xr:uid="{00000000-0005-0000-0000-00007B120000}"/>
    <cellStyle name="SAPBEXfilterDrill 5 9" xfId="4816" xr:uid="{00000000-0005-0000-0000-00007C120000}"/>
    <cellStyle name="SAPBEXfilterDrill 6" xfId="4817" xr:uid="{00000000-0005-0000-0000-00007D120000}"/>
    <cellStyle name="SAPBEXfilterDrill 6 2" xfId="4818" xr:uid="{00000000-0005-0000-0000-00007E120000}"/>
    <cellStyle name="SAPBEXfilterDrill 6 2 2" xfId="4819" xr:uid="{00000000-0005-0000-0000-00007F120000}"/>
    <cellStyle name="SAPBEXfilterDrill 6 3" xfId="4820" xr:uid="{00000000-0005-0000-0000-000080120000}"/>
    <cellStyle name="SAPBEXfilterDrill 6 3 2" xfId="4821" xr:uid="{00000000-0005-0000-0000-000081120000}"/>
    <cellStyle name="SAPBEXfilterDrill 6 4" xfId="4822" xr:uid="{00000000-0005-0000-0000-000082120000}"/>
    <cellStyle name="SAPBEXfilterDrill 6 4 2" xfId="4823" xr:uid="{00000000-0005-0000-0000-000083120000}"/>
    <cellStyle name="SAPBEXfilterDrill 6 5" xfId="4824" xr:uid="{00000000-0005-0000-0000-000084120000}"/>
    <cellStyle name="SAPBEXfilterDrill 6 5 2" xfId="4825" xr:uid="{00000000-0005-0000-0000-000085120000}"/>
    <cellStyle name="SAPBEXfilterDrill 6 6" xfId="4826" xr:uid="{00000000-0005-0000-0000-000086120000}"/>
    <cellStyle name="SAPBEXfilterDrill 6 6 2" xfId="4827" xr:uid="{00000000-0005-0000-0000-000087120000}"/>
    <cellStyle name="SAPBEXfilterDrill 6 7" xfId="4828" xr:uid="{00000000-0005-0000-0000-000088120000}"/>
    <cellStyle name="SAPBEXfilterDrill 6 7 2" xfId="4829" xr:uid="{00000000-0005-0000-0000-000089120000}"/>
    <cellStyle name="SAPBEXfilterDrill 6 8" xfId="4830" xr:uid="{00000000-0005-0000-0000-00008A120000}"/>
    <cellStyle name="SAPBEXfilterDrill 7" xfId="4831" xr:uid="{00000000-0005-0000-0000-00008B120000}"/>
    <cellStyle name="SAPBEXfilterDrill 7 2" xfId="4832" xr:uid="{00000000-0005-0000-0000-00008C120000}"/>
    <cellStyle name="SAPBEXfilterDrill 8" xfId="4833" xr:uid="{00000000-0005-0000-0000-00008D120000}"/>
    <cellStyle name="SAPBEXfilterDrill_AM - Continuity Report ALL CAD 12 2007" xfId="4834" xr:uid="{00000000-0005-0000-0000-00008E120000}"/>
    <cellStyle name="SAPBEXfilterItem" xfId="790" xr:uid="{00000000-0005-0000-0000-00008F120000}"/>
    <cellStyle name="SAPBEXfilterItem 2" xfId="4835" xr:uid="{00000000-0005-0000-0000-000090120000}"/>
    <cellStyle name="SAPBEXfilterItem 2 2" xfId="4836" xr:uid="{00000000-0005-0000-0000-000091120000}"/>
    <cellStyle name="SAPBEXfilterItem 3" xfId="4837" xr:uid="{00000000-0005-0000-0000-000092120000}"/>
    <cellStyle name="SAPBEXfilterItem 3 2" xfId="4838" xr:uid="{00000000-0005-0000-0000-000093120000}"/>
    <cellStyle name="SAPBEXfilterItem 3 2 2" xfId="4839" xr:uid="{00000000-0005-0000-0000-000094120000}"/>
    <cellStyle name="SAPBEXfilterItem 3 3" xfId="4840" xr:uid="{00000000-0005-0000-0000-000095120000}"/>
    <cellStyle name="SAPBEXfilterItem 3 3 2" xfId="4841" xr:uid="{00000000-0005-0000-0000-000096120000}"/>
    <cellStyle name="SAPBEXfilterItem 3 4" xfId="4842" xr:uid="{00000000-0005-0000-0000-000097120000}"/>
    <cellStyle name="SAPBEXfilterItem 3 4 2" xfId="4843" xr:uid="{00000000-0005-0000-0000-000098120000}"/>
    <cellStyle name="SAPBEXfilterItem 3 5" xfId="4844" xr:uid="{00000000-0005-0000-0000-000099120000}"/>
    <cellStyle name="SAPBEXfilterItem 3 5 2" xfId="4845" xr:uid="{00000000-0005-0000-0000-00009A120000}"/>
    <cellStyle name="SAPBEXfilterItem 3 6" xfId="4846" xr:uid="{00000000-0005-0000-0000-00009B120000}"/>
    <cellStyle name="SAPBEXfilterItem 3 6 2" xfId="4847" xr:uid="{00000000-0005-0000-0000-00009C120000}"/>
    <cellStyle name="SAPBEXfilterItem 3 7" xfId="4848" xr:uid="{00000000-0005-0000-0000-00009D120000}"/>
    <cellStyle name="SAPBEXfilterItem 3 7 2" xfId="4849" xr:uid="{00000000-0005-0000-0000-00009E120000}"/>
    <cellStyle name="SAPBEXfilterItem 3 8" xfId="4850" xr:uid="{00000000-0005-0000-0000-00009F120000}"/>
    <cellStyle name="SAPBEXfilterItem 3 8 2" xfId="4851" xr:uid="{00000000-0005-0000-0000-0000A0120000}"/>
    <cellStyle name="SAPBEXfilterItem 3 9" xfId="4852" xr:uid="{00000000-0005-0000-0000-0000A1120000}"/>
    <cellStyle name="SAPBEXfilterItem 4" xfId="4853" xr:uid="{00000000-0005-0000-0000-0000A2120000}"/>
    <cellStyle name="SAPBEXfilterItem 4 2" xfId="4854" xr:uid="{00000000-0005-0000-0000-0000A3120000}"/>
    <cellStyle name="SAPBEXfilterItem 4 2 2" xfId="4855" xr:uid="{00000000-0005-0000-0000-0000A4120000}"/>
    <cellStyle name="SAPBEXfilterItem 4 3" xfId="4856" xr:uid="{00000000-0005-0000-0000-0000A5120000}"/>
    <cellStyle name="SAPBEXfilterItem 4 3 2" xfId="4857" xr:uid="{00000000-0005-0000-0000-0000A6120000}"/>
    <cellStyle name="SAPBEXfilterItem 4 4" xfId="4858" xr:uid="{00000000-0005-0000-0000-0000A7120000}"/>
    <cellStyle name="SAPBEXfilterItem 4 4 2" xfId="4859" xr:uid="{00000000-0005-0000-0000-0000A8120000}"/>
    <cellStyle name="SAPBEXfilterItem 4 5" xfId="4860" xr:uid="{00000000-0005-0000-0000-0000A9120000}"/>
    <cellStyle name="SAPBEXfilterItem 4 5 2" xfId="4861" xr:uid="{00000000-0005-0000-0000-0000AA120000}"/>
    <cellStyle name="SAPBEXfilterItem 4 6" xfId="4862" xr:uid="{00000000-0005-0000-0000-0000AB120000}"/>
    <cellStyle name="SAPBEXfilterItem 4 6 2" xfId="4863" xr:uid="{00000000-0005-0000-0000-0000AC120000}"/>
    <cellStyle name="SAPBEXfilterItem 4 7" xfId="4864" xr:uid="{00000000-0005-0000-0000-0000AD120000}"/>
    <cellStyle name="SAPBEXfilterItem 4 7 2" xfId="4865" xr:uid="{00000000-0005-0000-0000-0000AE120000}"/>
    <cellStyle name="SAPBEXfilterItem 4 8" xfId="4866" xr:uid="{00000000-0005-0000-0000-0000AF120000}"/>
    <cellStyle name="SAPBEXfilterItem 4 8 2" xfId="4867" xr:uid="{00000000-0005-0000-0000-0000B0120000}"/>
    <cellStyle name="SAPBEXfilterItem 4 9" xfId="4868" xr:uid="{00000000-0005-0000-0000-0000B1120000}"/>
    <cellStyle name="SAPBEXfilterItem 5" xfId="4869" xr:uid="{00000000-0005-0000-0000-0000B2120000}"/>
    <cellStyle name="SAPBEXfilterItem 5 2" xfId="4870" xr:uid="{00000000-0005-0000-0000-0000B3120000}"/>
    <cellStyle name="SAPBEXfilterItem 5 2 2" xfId="4871" xr:uid="{00000000-0005-0000-0000-0000B4120000}"/>
    <cellStyle name="SAPBEXfilterItem 5 3" xfId="4872" xr:uid="{00000000-0005-0000-0000-0000B5120000}"/>
    <cellStyle name="SAPBEXfilterItem 5 3 2" xfId="4873" xr:uid="{00000000-0005-0000-0000-0000B6120000}"/>
    <cellStyle name="SAPBEXfilterItem 5 4" xfId="4874" xr:uid="{00000000-0005-0000-0000-0000B7120000}"/>
    <cellStyle name="SAPBEXfilterItem 5 4 2" xfId="4875" xr:uid="{00000000-0005-0000-0000-0000B8120000}"/>
    <cellStyle name="SAPBEXfilterItem 5 5" xfId="4876" xr:uid="{00000000-0005-0000-0000-0000B9120000}"/>
    <cellStyle name="SAPBEXfilterItem 5 5 2" xfId="4877" xr:uid="{00000000-0005-0000-0000-0000BA120000}"/>
    <cellStyle name="SAPBEXfilterItem 5 6" xfId="4878" xr:uid="{00000000-0005-0000-0000-0000BB120000}"/>
    <cellStyle name="SAPBEXfilterItem 5 6 2" xfId="4879" xr:uid="{00000000-0005-0000-0000-0000BC120000}"/>
    <cellStyle name="SAPBEXfilterItem 5 7" xfId="4880" xr:uid="{00000000-0005-0000-0000-0000BD120000}"/>
    <cellStyle name="SAPBEXfilterItem 5 7 2" xfId="4881" xr:uid="{00000000-0005-0000-0000-0000BE120000}"/>
    <cellStyle name="SAPBEXfilterItem 5 8" xfId="4882" xr:uid="{00000000-0005-0000-0000-0000BF120000}"/>
    <cellStyle name="SAPBEXfilterItem 5 8 2" xfId="4883" xr:uid="{00000000-0005-0000-0000-0000C0120000}"/>
    <cellStyle name="SAPBEXfilterItem 5 9" xfId="4884" xr:uid="{00000000-0005-0000-0000-0000C1120000}"/>
    <cellStyle name="SAPBEXfilterItem 6" xfId="4885" xr:uid="{00000000-0005-0000-0000-0000C2120000}"/>
    <cellStyle name="SAPBEXfilterItem 6 2" xfId="4886" xr:uid="{00000000-0005-0000-0000-0000C3120000}"/>
    <cellStyle name="SAPBEXfilterItem 6 2 2" xfId="4887" xr:uid="{00000000-0005-0000-0000-0000C4120000}"/>
    <cellStyle name="SAPBEXfilterItem 6 3" xfId="4888" xr:uid="{00000000-0005-0000-0000-0000C5120000}"/>
    <cellStyle name="SAPBEXfilterItem 6 3 2" xfId="4889" xr:uid="{00000000-0005-0000-0000-0000C6120000}"/>
    <cellStyle name="SAPBEXfilterItem 6 4" xfId="4890" xr:uid="{00000000-0005-0000-0000-0000C7120000}"/>
    <cellStyle name="SAPBEXfilterItem 6 4 2" xfId="4891" xr:uid="{00000000-0005-0000-0000-0000C8120000}"/>
    <cellStyle name="SAPBEXfilterItem 6 5" xfId="4892" xr:uid="{00000000-0005-0000-0000-0000C9120000}"/>
    <cellStyle name="SAPBEXfilterItem 6 5 2" xfId="4893" xr:uid="{00000000-0005-0000-0000-0000CA120000}"/>
    <cellStyle name="SAPBEXfilterItem 6 6" xfId="4894" xr:uid="{00000000-0005-0000-0000-0000CB120000}"/>
    <cellStyle name="SAPBEXfilterItem 6 6 2" xfId="4895" xr:uid="{00000000-0005-0000-0000-0000CC120000}"/>
    <cellStyle name="SAPBEXfilterItem 6 7" xfId="4896" xr:uid="{00000000-0005-0000-0000-0000CD120000}"/>
    <cellStyle name="SAPBEXfilterItem 6 7 2" xfId="4897" xr:uid="{00000000-0005-0000-0000-0000CE120000}"/>
    <cellStyle name="SAPBEXfilterItem 6 8" xfId="4898" xr:uid="{00000000-0005-0000-0000-0000CF120000}"/>
    <cellStyle name="SAPBEXfilterItem 7" xfId="4899" xr:uid="{00000000-0005-0000-0000-0000D0120000}"/>
    <cellStyle name="SAPBEXfilterItem 7 2" xfId="4900" xr:uid="{00000000-0005-0000-0000-0000D1120000}"/>
    <cellStyle name="SAPBEXfilterItem 8" xfId="4901" xr:uid="{00000000-0005-0000-0000-0000D2120000}"/>
    <cellStyle name="SAPBEXfilterItem_AM - Continuity Report USCO USD 09 2007" xfId="4902" xr:uid="{00000000-0005-0000-0000-0000D3120000}"/>
    <cellStyle name="SAPBEXfilterText" xfId="791" xr:uid="{00000000-0005-0000-0000-0000D4120000}"/>
    <cellStyle name="SAPBEXfilterText 2" xfId="4903" xr:uid="{00000000-0005-0000-0000-0000D5120000}"/>
    <cellStyle name="SAPBEXfilterText 2 2" xfId="4904" xr:uid="{00000000-0005-0000-0000-0000D6120000}"/>
    <cellStyle name="SAPBEXfilterText 3" xfId="4905" xr:uid="{00000000-0005-0000-0000-0000D7120000}"/>
    <cellStyle name="SAPBEXformats" xfId="792" xr:uid="{00000000-0005-0000-0000-0000D8120000}"/>
    <cellStyle name="SAPBEXformats 2" xfId="4906" xr:uid="{00000000-0005-0000-0000-0000D9120000}"/>
    <cellStyle name="SAPBEXformats 2 2" xfId="4907" xr:uid="{00000000-0005-0000-0000-0000DA120000}"/>
    <cellStyle name="SAPBEXformats 2 2 2" xfId="4908" xr:uid="{00000000-0005-0000-0000-0000DB120000}"/>
    <cellStyle name="SAPBEXformats 2 2 2 2" xfId="4909" xr:uid="{00000000-0005-0000-0000-0000DC120000}"/>
    <cellStyle name="SAPBEXformats 2 2 2 2 2" xfId="4910" xr:uid="{00000000-0005-0000-0000-0000DD120000}"/>
    <cellStyle name="SAPBEXformats 2 2 2 3" xfId="4911" xr:uid="{00000000-0005-0000-0000-0000DE120000}"/>
    <cellStyle name="SAPBEXformats 2 2 2 3 2" xfId="4912" xr:uid="{00000000-0005-0000-0000-0000DF120000}"/>
    <cellStyle name="SAPBEXformats 2 2 2 4" xfId="4913" xr:uid="{00000000-0005-0000-0000-0000E0120000}"/>
    <cellStyle name="SAPBEXformats 2 2 2 4 2" xfId="4914" xr:uid="{00000000-0005-0000-0000-0000E1120000}"/>
    <cellStyle name="SAPBEXformats 2 2 2 5" xfId="4915" xr:uid="{00000000-0005-0000-0000-0000E2120000}"/>
    <cellStyle name="SAPBEXformats 2 2 2 5 2" xfId="4916" xr:uid="{00000000-0005-0000-0000-0000E3120000}"/>
    <cellStyle name="SAPBEXformats 2 2 2 6" xfId="4917" xr:uid="{00000000-0005-0000-0000-0000E4120000}"/>
    <cellStyle name="SAPBEXformats 2 2 2 6 2" xfId="4918" xr:uid="{00000000-0005-0000-0000-0000E5120000}"/>
    <cellStyle name="SAPBEXformats 2 2 2 7" xfId="4919" xr:uid="{00000000-0005-0000-0000-0000E6120000}"/>
    <cellStyle name="SAPBEXformats 2 2 2 7 2" xfId="4920" xr:uid="{00000000-0005-0000-0000-0000E7120000}"/>
    <cellStyle name="SAPBEXformats 2 2 2 8" xfId="4921" xr:uid="{00000000-0005-0000-0000-0000E8120000}"/>
    <cellStyle name="SAPBEXformats 2 2 2 8 2" xfId="4922" xr:uid="{00000000-0005-0000-0000-0000E9120000}"/>
    <cellStyle name="SAPBEXformats 2 2 2 9" xfId="4923" xr:uid="{00000000-0005-0000-0000-0000EA120000}"/>
    <cellStyle name="SAPBEXformats 2 2 3" xfId="4924" xr:uid="{00000000-0005-0000-0000-0000EB120000}"/>
    <cellStyle name="SAPBEXformats 2 2 3 2" xfId="4925" xr:uid="{00000000-0005-0000-0000-0000EC120000}"/>
    <cellStyle name="SAPBEXformats 2 2 3 2 2" xfId="4926" xr:uid="{00000000-0005-0000-0000-0000ED120000}"/>
    <cellStyle name="SAPBEXformats 2 2 3 3" xfId="4927" xr:uid="{00000000-0005-0000-0000-0000EE120000}"/>
    <cellStyle name="SAPBEXformats 2 2 3 3 2" xfId="4928" xr:uid="{00000000-0005-0000-0000-0000EF120000}"/>
    <cellStyle name="SAPBEXformats 2 2 3 4" xfId="4929" xr:uid="{00000000-0005-0000-0000-0000F0120000}"/>
    <cellStyle name="SAPBEXformats 2 2 3 4 2" xfId="4930" xr:uid="{00000000-0005-0000-0000-0000F1120000}"/>
    <cellStyle name="SAPBEXformats 2 2 3 5" xfId="4931" xr:uid="{00000000-0005-0000-0000-0000F2120000}"/>
    <cellStyle name="SAPBEXformats 2 2 3 5 2" xfId="4932" xr:uid="{00000000-0005-0000-0000-0000F3120000}"/>
    <cellStyle name="SAPBEXformats 2 2 3 6" xfId="4933" xr:uid="{00000000-0005-0000-0000-0000F4120000}"/>
    <cellStyle name="SAPBEXformats 2 2 3 6 2" xfId="4934" xr:uid="{00000000-0005-0000-0000-0000F5120000}"/>
    <cellStyle name="SAPBEXformats 2 2 3 7" xfId="4935" xr:uid="{00000000-0005-0000-0000-0000F6120000}"/>
    <cellStyle name="SAPBEXformats 2 2 3 7 2" xfId="4936" xr:uid="{00000000-0005-0000-0000-0000F7120000}"/>
    <cellStyle name="SAPBEXformats 2 2 3 8" xfId="4937" xr:uid="{00000000-0005-0000-0000-0000F8120000}"/>
    <cellStyle name="SAPBEXformats 2 2 3 8 2" xfId="4938" xr:uid="{00000000-0005-0000-0000-0000F9120000}"/>
    <cellStyle name="SAPBEXformats 2 2 3 9" xfId="4939" xr:uid="{00000000-0005-0000-0000-0000FA120000}"/>
    <cellStyle name="SAPBEXformats 2 2 4" xfId="4940" xr:uid="{00000000-0005-0000-0000-0000FB120000}"/>
    <cellStyle name="SAPBEXformats 2 2 4 2" xfId="4941" xr:uid="{00000000-0005-0000-0000-0000FC120000}"/>
    <cellStyle name="SAPBEXformats 2 2 4 2 2" xfId="4942" xr:uid="{00000000-0005-0000-0000-0000FD120000}"/>
    <cellStyle name="SAPBEXformats 2 2 4 3" xfId="4943" xr:uid="{00000000-0005-0000-0000-0000FE120000}"/>
    <cellStyle name="SAPBEXformats 2 2 4 3 2" xfId="4944" xr:uid="{00000000-0005-0000-0000-0000FF120000}"/>
    <cellStyle name="SAPBEXformats 2 2 4 4" xfId="4945" xr:uid="{00000000-0005-0000-0000-000000130000}"/>
    <cellStyle name="SAPBEXformats 2 2 4 4 2" xfId="4946" xr:uid="{00000000-0005-0000-0000-000001130000}"/>
    <cellStyle name="SAPBEXformats 2 2 4 5" xfId="4947" xr:uid="{00000000-0005-0000-0000-000002130000}"/>
    <cellStyle name="SAPBEXformats 2 2 4 5 2" xfId="4948" xr:uid="{00000000-0005-0000-0000-000003130000}"/>
    <cellStyle name="SAPBEXformats 2 2 4 6" xfId="4949" xr:uid="{00000000-0005-0000-0000-000004130000}"/>
    <cellStyle name="SAPBEXformats 2 2 4 6 2" xfId="4950" xr:uid="{00000000-0005-0000-0000-000005130000}"/>
    <cellStyle name="SAPBEXformats 2 2 4 7" xfId="4951" xr:uid="{00000000-0005-0000-0000-000006130000}"/>
    <cellStyle name="SAPBEXformats 2 2 4 7 2" xfId="4952" xr:uid="{00000000-0005-0000-0000-000007130000}"/>
    <cellStyle name="SAPBEXformats 2 2 4 8" xfId="4953" xr:uid="{00000000-0005-0000-0000-000008130000}"/>
    <cellStyle name="SAPBEXformats 2 2 4 8 2" xfId="4954" xr:uid="{00000000-0005-0000-0000-000009130000}"/>
    <cellStyle name="SAPBEXformats 2 2 4 9" xfId="4955" xr:uid="{00000000-0005-0000-0000-00000A130000}"/>
    <cellStyle name="SAPBEXformats 2 2 5" xfId="4956" xr:uid="{00000000-0005-0000-0000-00000B130000}"/>
    <cellStyle name="SAPBEXformats 2 2 5 2" xfId="4957" xr:uid="{00000000-0005-0000-0000-00000C130000}"/>
    <cellStyle name="SAPBEXformats 2 2 5 2 2" xfId="4958" xr:uid="{00000000-0005-0000-0000-00000D130000}"/>
    <cellStyle name="SAPBEXformats 2 2 5 3" xfId="4959" xr:uid="{00000000-0005-0000-0000-00000E130000}"/>
    <cellStyle name="SAPBEXformats 2 2 5 3 2" xfId="4960" xr:uid="{00000000-0005-0000-0000-00000F130000}"/>
    <cellStyle name="SAPBEXformats 2 2 5 4" xfId="4961" xr:uid="{00000000-0005-0000-0000-000010130000}"/>
    <cellStyle name="SAPBEXformats 2 2 5 4 2" xfId="4962" xr:uid="{00000000-0005-0000-0000-000011130000}"/>
    <cellStyle name="SAPBEXformats 2 2 5 5" xfId="4963" xr:uid="{00000000-0005-0000-0000-000012130000}"/>
    <cellStyle name="SAPBEXformats 2 2 5 5 2" xfId="4964" xr:uid="{00000000-0005-0000-0000-000013130000}"/>
    <cellStyle name="SAPBEXformats 2 2 5 6" xfId="4965" xr:uid="{00000000-0005-0000-0000-000014130000}"/>
    <cellStyle name="SAPBEXformats 2 2 5 6 2" xfId="4966" xr:uid="{00000000-0005-0000-0000-000015130000}"/>
    <cellStyle name="SAPBEXformats 2 2 5 7" xfId="4967" xr:uid="{00000000-0005-0000-0000-000016130000}"/>
    <cellStyle name="SAPBEXformats 2 2 5 7 2" xfId="4968" xr:uid="{00000000-0005-0000-0000-000017130000}"/>
    <cellStyle name="SAPBEXformats 2 2 5 8" xfId="4969" xr:uid="{00000000-0005-0000-0000-000018130000}"/>
    <cellStyle name="SAPBEXformats 2 2 6" xfId="4970" xr:uid="{00000000-0005-0000-0000-000019130000}"/>
    <cellStyle name="SAPBEXformats 2 2 6 2" xfId="4971" xr:uid="{00000000-0005-0000-0000-00001A130000}"/>
    <cellStyle name="SAPBEXformats 2 3" xfId="4972" xr:uid="{00000000-0005-0000-0000-00001B130000}"/>
    <cellStyle name="SAPBEXformats 2 3 2" xfId="4973" xr:uid="{00000000-0005-0000-0000-00001C130000}"/>
    <cellStyle name="SAPBEXformats 2 3 2 2" xfId="4974" xr:uid="{00000000-0005-0000-0000-00001D130000}"/>
    <cellStyle name="SAPBEXformats 2 3 2 2 2" xfId="4975" xr:uid="{00000000-0005-0000-0000-00001E130000}"/>
    <cellStyle name="SAPBEXformats 2 3 2 3" xfId="4976" xr:uid="{00000000-0005-0000-0000-00001F130000}"/>
    <cellStyle name="SAPBEXformats 2 3 2 3 2" xfId="4977" xr:uid="{00000000-0005-0000-0000-000020130000}"/>
    <cellStyle name="SAPBEXformats 2 3 2 4" xfId="4978" xr:uid="{00000000-0005-0000-0000-000021130000}"/>
    <cellStyle name="SAPBEXformats 2 3 2 4 2" xfId="4979" xr:uid="{00000000-0005-0000-0000-000022130000}"/>
    <cellStyle name="SAPBEXformats 2 3 2 5" xfId="4980" xr:uid="{00000000-0005-0000-0000-000023130000}"/>
    <cellStyle name="SAPBEXformats 2 3 2 5 2" xfId="4981" xr:uid="{00000000-0005-0000-0000-000024130000}"/>
    <cellStyle name="SAPBEXformats 2 3 2 6" xfId="4982" xr:uid="{00000000-0005-0000-0000-000025130000}"/>
    <cellStyle name="SAPBEXformats 2 3 2 6 2" xfId="4983" xr:uid="{00000000-0005-0000-0000-000026130000}"/>
    <cellStyle name="SAPBEXformats 2 3 2 7" xfId="4984" xr:uid="{00000000-0005-0000-0000-000027130000}"/>
    <cellStyle name="SAPBEXformats 2 3 2 7 2" xfId="4985" xr:uid="{00000000-0005-0000-0000-000028130000}"/>
    <cellStyle name="SAPBEXformats 2 3 2 8" xfId="4986" xr:uid="{00000000-0005-0000-0000-000029130000}"/>
    <cellStyle name="SAPBEXformats 2 3 2 8 2" xfId="4987" xr:uid="{00000000-0005-0000-0000-00002A130000}"/>
    <cellStyle name="SAPBEXformats 2 3 2 9" xfId="4988" xr:uid="{00000000-0005-0000-0000-00002B130000}"/>
    <cellStyle name="SAPBEXformats 2 3 3" xfId="4989" xr:uid="{00000000-0005-0000-0000-00002C130000}"/>
    <cellStyle name="SAPBEXformats 2 3 3 2" xfId="4990" xr:uid="{00000000-0005-0000-0000-00002D130000}"/>
    <cellStyle name="SAPBEXformats 2 3 3 2 2" xfId="4991" xr:uid="{00000000-0005-0000-0000-00002E130000}"/>
    <cellStyle name="SAPBEXformats 2 3 3 3" xfId="4992" xr:uid="{00000000-0005-0000-0000-00002F130000}"/>
    <cellStyle name="SAPBEXformats 2 3 3 3 2" xfId="4993" xr:uid="{00000000-0005-0000-0000-000030130000}"/>
    <cellStyle name="SAPBEXformats 2 3 3 4" xfId="4994" xr:uid="{00000000-0005-0000-0000-000031130000}"/>
    <cellStyle name="SAPBEXformats 2 3 3 4 2" xfId="4995" xr:uid="{00000000-0005-0000-0000-000032130000}"/>
    <cellStyle name="SAPBEXformats 2 3 3 5" xfId="4996" xr:uid="{00000000-0005-0000-0000-000033130000}"/>
    <cellStyle name="SAPBEXformats 2 3 3 5 2" xfId="4997" xr:uid="{00000000-0005-0000-0000-000034130000}"/>
    <cellStyle name="SAPBEXformats 2 3 3 6" xfId="4998" xr:uid="{00000000-0005-0000-0000-000035130000}"/>
    <cellStyle name="SAPBEXformats 2 3 3 6 2" xfId="4999" xr:uid="{00000000-0005-0000-0000-000036130000}"/>
    <cellStyle name="SAPBEXformats 2 3 3 7" xfId="5000" xr:uid="{00000000-0005-0000-0000-000037130000}"/>
    <cellStyle name="SAPBEXformats 2 3 3 7 2" xfId="5001" xr:uid="{00000000-0005-0000-0000-000038130000}"/>
    <cellStyle name="SAPBEXformats 2 3 3 8" xfId="5002" xr:uid="{00000000-0005-0000-0000-000039130000}"/>
    <cellStyle name="SAPBEXformats 2 3 3 8 2" xfId="5003" xr:uid="{00000000-0005-0000-0000-00003A130000}"/>
    <cellStyle name="SAPBEXformats 2 3 3 9" xfId="5004" xr:uid="{00000000-0005-0000-0000-00003B130000}"/>
    <cellStyle name="SAPBEXformats 2 3 4" xfId="5005" xr:uid="{00000000-0005-0000-0000-00003C130000}"/>
    <cellStyle name="SAPBEXformats 2 3 4 2" xfId="5006" xr:uid="{00000000-0005-0000-0000-00003D130000}"/>
    <cellStyle name="SAPBEXformats 2 3 4 2 2" xfId="5007" xr:uid="{00000000-0005-0000-0000-00003E130000}"/>
    <cellStyle name="SAPBEXformats 2 3 4 3" xfId="5008" xr:uid="{00000000-0005-0000-0000-00003F130000}"/>
    <cellStyle name="SAPBEXformats 2 3 4 3 2" xfId="5009" xr:uid="{00000000-0005-0000-0000-000040130000}"/>
    <cellStyle name="SAPBEXformats 2 3 4 4" xfId="5010" xr:uid="{00000000-0005-0000-0000-000041130000}"/>
    <cellStyle name="SAPBEXformats 2 3 4 4 2" xfId="5011" xr:uid="{00000000-0005-0000-0000-000042130000}"/>
    <cellStyle name="SAPBEXformats 2 3 4 5" xfId="5012" xr:uid="{00000000-0005-0000-0000-000043130000}"/>
    <cellStyle name="SAPBEXformats 2 3 4 5 2" xfId="5013" xr:uid="{00000000-0005-0000-0000-000044130000}"/>
    <cellStyle name="SAPBEXformats 2 3 4 6" xfId="5014" xr:uid="{00000000-0005-0000-0000-000045130000}"/>
    <cellStyle name="SAPBEXformats 2 3 4 6 2" xfId="5015" xr:uid="{00000000-0005-0000-0000-000046130000}"/>
    <cellStyle name="SAPBEXformats 2 3 4 7" xfId="5016" xr:uid="{00000000-0005-0000-0000-000047130000}"/>
    <cellStyle name="SAPBEXformats 2 3 4 7 2" xfId="5017" xr:uid="{00000000-0005-0000-0000-000048130000}"/>
    <cellStyle name="SAPBEXformats 2 3 4 8" xfId="5018" xr:uid="{00000000-0005-0000-0000-000049130000}"/>
    <cellStyle name="SAPBEXformats 2 3 4 8 2" xfId="5019" xr:uid="{00000000-0005-0000-0000-00004A130000}"/>
    <cellStyle name="SAPBEXformats 2 3 4 9" xfId="5020" xr:uid="{00000000-0005-0000-0000-00004B130000}"/>
    <cellStyle name="SAPBEXformats 2 3 5" xfId="5021" xr:uid="{00000000-0005-0000-0000-00004C130000}"/>
    <cellStyle name="SAPBEXformats 2 3 5 2" xfId="5022" xr:uid="{00000000-0005-0000-0000-00004D130000}"/>
    <cellStyle name="SAPBEXformats 2 3 5 2 2" xfId="5023" xr:uid="{00000000-0005-0000-0000-00004E130000}"/>
    <cellStyle name="SAPBEXformats 2 3 5 3" xfId="5024" xr:uid="{00000000-0005-0000-0000-00004F130000}"/>
    <cellStyle name="SAPBEXformats 2 3 5 3 2" xfId="5025" xr:uid="{00000000-0005-0000-0000-000050130000}"/>
    <cellStyle name="SAPBEXformats 2 3 5 4" xfId="5026" xr:uid="{00000000-0005-0000-0000-000051130000}"/>
    <cellStyle name="SAPBEXformats 2 3 5 4 2" xfId="5027" xr:uid="{00000000-0005-0000-0000-000052130000}"/>
    <cellStyle name="SAPBEXformats 2 3 5 5" xfId="5028" xr:uid="{00000000-0005-0000-0000-000053130000}"/>
    <cellStyle name="SAPBEXformats 2 3 5 5 2" xfId="5029" xr:uid="{00000000-0005-0000-0000-000054130000}"/>
    <cellStyle name="SAPBEXformats 2 3 5 6" xfId="5030" xr:uid="{00000000-0005-0000-0000-000055130000}"/>
    <cellStyle name="SAPBEXformats 2 3 5 6 2" xfId="5031" xr:uid="{00000000-0005-0000-0000-000056130000}"/>
    <cellStyle name="SAPBEXformats 2 3 5 7" xfId="5032" xr:uid="{00000000-0005-0000-0000-000057130000}"/>
    <cellStyle name="SAPBEXformats 2 3 5 7 2" xfId="5033" xr:uid="{00000000-0005-0000-0000-000058130000}"/>
    <cellStyle name="SAPBEXformats 2 3 5 8" xfId="5034" xr:uid="{00000000-0005-0000-0000-000059130000}"/>
    <cellStyle name="SAPBEXformats 2 3 6" xfId="5035" xr:uid="{00000000-0005-0000-0000-00005A130000}"/>
    <cellStyle name="SAPBEXformats 2 3 6 2" xfId="5036" xr:uid="{00000000-0005-0000-0000-00005B130000}"/>
    <cellStyle name="SAPBEXformats 2 4" xfId="5037" xr:uid="{00000000-0005-0000-0000-00005C130000}"/>
    <cellStyle name="SAPBEXformats 2 4 2" xfId="5038" xr:uid="{00000000-0005-0000-0000-00005D130000}"/>
    <cellStyle name="SAPBEXformats 2 4 2 2" xfId="5039" xr:uid="{00000000-0005-0000-0000-00005E130000}"/>
    <cellStyle name="SAPBEXformats 2 4 3" xfId="5040" xr:uid="{00000000-0005-0000-0000-00005F130000}"/>
    <cellStyle name="SAPBEXformats 2 4 3 2" xfId="5041" xr:uid="{00000000-0005-0000-0000-000060130000}"/>
    <cellStyle name="SAPBEXformats 2 4 4" xfId="5042" xr:uid="{00000000-0005-0000-0000-000061130000}"/>
    <cellStyle name="SAPBEXformats 2 4 4 2" xfId="5043" xr:uid="{00000000-0005-0000-0000-000062130000}"/>
    <cellStyle name="SAPBEXformats 2 4 5" xfId="5044" xr:uid="{00000000-0005-0000-0000-000063130000}"/>
    <cellStyle name="SAPBEXformats 2 4 5 2" xfId="5045" xr:uid="{00000000-0005-0000-0000-000064130000}"/>
    <cellStyle name="SAPBEXformats 2 4 6" xfId="5046" xr:uid="{00000000-0005-0000-0000-000065130000}"/>
    <cellStyle name="SAPBEXformats 2 4 6 2" xfId="5047" xr:uid="{00000000-0005-0000-0000-000066130000}"/>
    <cellStyle name="SAPBEXformats 2 4 7" xfId="5048" xr:uid="{00000000-0005-0000-0000-000067130000}"/>
    <cellStyle name="SAPBEXformats 2 4 7 2" xfId="5049" xr:uid="{00000000-0005-0000-0000-000068130000}"/>
    <cellStyle name="SAPBEXformats 2 4 8" xfId="5050" xr:uid="{00000000-0005-0000-0000-000069130000}"/>
    <cellStyle name="SAPBEXformats 2 4 8 2" xfId="5051" xr:uid="{00000000-0005-0000-0000-00006A130000}"/>
    <cellStyle name="SAPBEXformats 2 4 9" xfId="5052" xr:uid="{00000000-0005-0000-0000-00006B130000}"/>
    <cellStyle name="SAPBEXformats 2 5" xfId="5053" xr:uid="{00000000-0005-0000-0000-00006C130000}"/>
    <cellStyle name="SAPBEXformats 2 5 2" xfId="5054" xr:uid="{00000000-0005-0000-0000-00006D130000}"/>
    <cellStyle name="SAPBEXformats 2 5 2 2" xfId="5055" xr:uid="{00000000-0005-0000-0000-00006E130000}"/>
    <cellStyle name="SAPBEXformats 2 5 3" xfId="5056" xr:uid="{00000000-0005-0000-0000-00006F130000}"/>
    <cellStyle name="SAPBEXformats 2 5 3 2" xfId="5057" xr:uid="{00000000-0005-0000-0000-000070130000}"/>
    <cellStyle name="SAPBEXformats 2 5 4" xfId="5058" xr:uid="{00000000-0005-0000-0000-000071130000}"/>
    <cellStyle name="SAPBEXformats 2 5 4 2" xfId="5059" xr:uid="{00000000-0005-0000-0000-000072130000}"/>
    <cellStyle name="SAPBEXformats 2 5 5" xfId="5060" xr:uid="{00000000-0005-0000-0000-000073130000}"/>
    <cellStyle name="SAPBEXformats 2 5 5 2" xfId="5061" xr:uid="{00000000-0005-0000-0000-000074130000}"/>
    <cellStyle name="SAPBEXformats 2 5 6" xfId="5062" xr:uid="{00000000-0005-0000-0000-000075130000}"/>
    <cellStyle name="SAPBEXformats 2 5 6 2" xfId="5063" xr:uid="{00000000-0005-0000-0000-000076130000}"/>
    <cellStyle name="SAPBEXformats 2 5 7" xfId="5064" xr:uid="{00000000-0005-0000-0000-000077130000}"/>
    <cellStyle name="SAPBEXformats 2 5 7 2" xfId="5065" xr:uid="{00000000-0005-0000-0000-000078130000}"/>
    <cellStyle name="SAPBEXformats 2 5 8" xfId="5066" xr:uid="{00000000-0005-0000-0000-000079130000}"/>
    <cellStyle name="SAPBEXformats 2 5 8 2" xfId="5067" xr:uid="{00000000-0005-0000-0000-00007A130000}"/>
    <cellStyle name="SAPBEXformats 2 5 9" xfId="5068" xr:uid="{00000000-0005-0000-0000-00007B130000}"/>
    <cellStyle name="SAPBEXformats 2 6" xfId="5069" xr:uid="{00000000-0005-0000-0000-00007C130000}"/>
    <cellStyle name="SAPBEXformats 2 6 2" xfId="5070" xr:uid="{00000000-0005-0000-0000-00007D130000}"/>
    <cellStyle name="SAPBEXformats 2 6 2 2" xfId="5071" xr:uid="{00000000-0005-0000-0000-00007E130000}"/>
    <cellStyle name="SAPBEXformats 2 6 3" xfId="5072" xr:uid="{00000000-0005-0000-0000-00007F130000}"/>
    <cellStyle name="SAPBEXformats 2 6 3 2" xfId="5073" xr:uid="{00000000-0005-0000-0000-000080130000}"/>
    <cellStyle name="SAPBEXformats 2 6 4" xfId="5074" xr:uid="{00000000-0005-0000-0000-000081130000}"/>
    <cellStyle name="SAPBEXformats 2 6 4 2" xfId="5075" xr:uid="{00000000-0005-0000-0000-000082130000}"/>
    <cellStyle name="SAPBEXformats 2 6 5" xfId="5076" xr:uid="{00000000-0005-0000-0000-000083130000}"/>
    <cellStyle name="SAPBEXformats 2 6 5 2" xfId="5077" xr:uid="{00000000-0005-0000-0000-000084130000}"/>
    <cellStyle name="SAPBEXformats 2 6 6" xfId="5078" xr:uid="{00000000-0005-0000-0000-000085130000}"/>
    <cellStyle name="SAPBEXformats 2 6 6 2" xfId="5079" xr:uid="{00000000-0005-0000-0000-000086130000}"/>
    <cellStyle name="SAPBEXformats 2 6 7" xfId="5080" xr:uid="{00000000-0005-0000-0000-000087130000}"/>
    <cellStyle name="SAPBEXformats 2 6 7 2" xfId="5081" xr:uid="{00000000-0005-0000-0000-000088130000}"/>
    <cellStyle name="SAPBEXformats 2 6 8" xfId="5082" xr:uid="{00000000-0005-0000-0000-000089130000}"/>
    <cellStyle name="SAPBEXformats 2 6 8 2" xfId="5083" xr:uid="{00000000-0005-0000-0000-00008A130000}"/>
    <cellStyle name="SAPBEXformats 2 6 9" xfId="5084" xr:uid="{00000000-0005-0000-0000-00008B130000}"/>
    <cellStyle name="SAPBEXformats 2 7" xfId="5085" xr:uid="{00000000-0005-0000-0000-00008C130000}"/>
    <cellStyle name="SAPBEXformats 2 7 2" xfId="5086" xr:uid="{00000000-0005-0000-0000-00008D130000}"/>
    <cellStyle name="SAPBEXformats 2 7 2 2" xfId="5087" xr:uid="{00000000-0005-0000-0000-00008E130000}"/>
    <cellStyle name="SAPBEXformats 2 7 3" xfId="5088" xr:uid="{00000000-0005-0000-0000-00008F130000}"/>
    <cellStyle name="SAPBEXformats 2 7 3 2" xfId="5089" xr:uid="{00000000-0005-0000-0000-000090130000}"/>
    <cellStyle name="SAPBEXformats 2 7 4" xfId="5090" xr:uid="{00000000-0005-0000-0000-000091130000}"/>
    <cellStyle name="SAPBEXformats 2 7 4 2" xfId="5091" xr:uid="{00000000-0005-0000-0000-000092130000}"/>
    <cellStyle name="SAPBEXformats 2 7 5" xfId="5092" xr:uid="{00000000-0005-0000-0000-000093130000}"/>
    <cellStyle name="SAPBEXformats 2 7 5 2" xfId="5093" xr:uid="{00000000-0005-0000-0000-000094130000}"/>
    <cellStyle name="SAPBEXformats 2 7 6" xfId="5094" xr:uid="{00000000-0005-0000-0000-000095130000}"/>
    <cellStyle name="SAPBEXformats 2 7 6 2" xfId="5095" xr:uid="{00000000-0005-0000-0000-000096130000}"/>
    <cellStyle name="SAPBEXformats 2 7 7" xfId="5096" xr:uid="{00000000-0005-0000-0000-000097130000}"/>
    <cellStyle name="SAPBEXformats 2 7 7 2" xfId="5097" xr:uid="{00000000-0005-0000-0000-000098130000}"/>
    <cellStyle name="SAPBEXformats 2 7 8" xfId="5098" xr:uid="{00000000-0005-0000-0000-000099130000}"/>
    <cellStyle name="SAPBEXformats 2 8" xfId="5099" xr:uid="{00000000-0005-0000-0000-00009A130000}"/>
    <cellStyle name="SAPBEXformats 2 8 2" xfId="5100" xr:uid="{00000000-0005-0000-0000-00009B130000}"/>
    <cellStyle name="SAPBEXformats 2 9" xfId="5101" xr:uid="{00000000-0005-0000-0000-00009C130000}"/>
    <cellStyle name="SAPBEXformats 3" xfId="5102" xr:uid="{00000000-0005-0000-0000-00009D130000}"/>
    <cellStyle name="SAPBEXformats 3 2" xfId="5103" xr:uid="{00000000-0005-0000-0000-00009E130000}"/>
    <cellStyle name="SAPBEXformats 3 2 2" xfId="5104" xr:uid="{00000000-0005-0000-0000-00009F130000}"/>
    <cellStyle name="SAPBEXformats 3 2 2 2" xfId="5105" xr:uid="{00000000-0005-0000-0000-0000A0130000}"/>
    <cellStyle name="SAPBEXformats 3 2 3" xfId="5106" xr:uid="{00000000-0005-0000-0000-0000A1130000}"/>
    <cellStyle name="SAPBEXformats 3 2 3 2" xfId="5107" xr:uid="{00000000-0005-0000-0000-0000A2130000}"/>
    <cellStyle name="SAPBEXformats 3 2 4" xfId="5108" xr:uid="{00000000-0005-0000-0000-0000A3130000}"/>
    <cellStyle name="SAPBEXformats 3 2 4 2" xfId="5109" xr:uid="{00000000-0005-0000-0000-0000A4130000}"/>
    <cellStyle name="SAPBEXformats 3 2 5" xfId="5110" xr:uid="{00000000-0005-0000-0000-0000A5130000}"/>
    <cellStyle name="SAPBEXformats 3 2 5 2" xfId="5111" xr:uid="{00000000-0005-0000-0000-0000A6130000}"/>
    <cellStyle name="SAPBEXformats 3 2 6" xfId="5112" xr:uid="{00000000-0005-0000-0000-0000A7130000}"/>
    <cellStyle name="SAPBEXformats 3 2 6 2" xfId="5113" xr:uid="{00000000-0005-0000-0000-0000A8130000}"/>
    <cellStyle name="SAPBEXformats 3 2 7" xfId="5114" xr:uid="{00000000-0005-0000-0000-0000A9130000}"/>
    <cellStyle name="SAPBEXformats 3 2 7 2" xfId="5115" xr:uid="{00000000-0005-0000-0000-0000AA130000}"/>
    <cellStyle name="SAPBEXformats 3 2 8" xfId="5116" xr:uid="{00000000-0005-0000-0000-0000AB130000}"/>
    <cellStyle name="SAPBEXformats 3 2 8 2" xfId="5117" xr:uid="{00000000-0005-0000-0000-0000AC130000}"/>
    <cellStyle name="SAPBEXformats 3 2 9" xfId="5118" xr:uid="{00000000-0005-0000-0000-0000AD130000}"/>
    <cellStyle name="SAPBEXformats 3 3" xfId="5119" xr:uid="{00000000-0005-0000-0000-0000AE130000}"/>
    <cellStyle name="SAPBEXformats 3 3 2" xfId="5120" xr:uid="{00000000-0005-0000-0000-0000AF130000}"/>
    <cellStyle name="SAPBEXformats 3 3 2 2" xfId="5121" xr:uid="{00000000-0005-0000-0000-0000B0130000}"/>
    <cellStyle name="SAPBEXformats 3 3 3" xfId="5122" xr:uid="{00000000-0005-0000-0000-0000B1130000}"/>
    <cellStyle name="SAPBEXformats 3 3 3 2" xfId="5123" xr:uid="{00000000-0005-0000-0000-0000B2130000}"/>
    <cellStyle name="SAPBEXformats 3 3 4" xfId="5124" xr:uid="{00000000-0005-0000-0000-0000B3130000}"/>
    <cellStyle name="SAPBEXformats 3 3 4 2" xfId="5125" xr:uid="{00000000-0005-0000-0000-0000B4130000}"/>
    <cellStyle name="SAPBEXformats 3 3 5" xfId="5126" xr:uid="{00000000-0005-0000-0000-0000B5130000}"/>
    <cellStyle name="SAPBEXformats 3 3 5 2" xfId="5127" xr:uid="{00000000-0005-0000-0000-0000B6130000}"/>
    <cellStyle name="SAPBEXformats 3 3 6" xfId="5128" xr:uid="{00000000-0005-0000-0000-0000B7130000}"/>
    <cellStyle name="SAPBEXformats 3 3 6 2" xfId="5129" xr:uid="{00000000-0005-0000-0000-0000B8130000}"/>
    <cellStyle name="SAPBEXformats 3 3 7" xfId="5130" xr:uid="{00000000-0005-0000-0000-0000B9130000}"/>
    <cellStyle name="SAPBEXformats 3 3 7 2" xfId="5131" xr:uid="{00000000-0005-0000-0000-0000BA130000}"/>
    <cellStyle name="SAPBEXformats 3 3 8" xfId="5132" xr:uid="{00000000-0005-0000-0000-0000BB130000}"/>
    <cellStyle name="SAPBEXformats 3 3 8 2" xfId="5133" xr:uid="{00000000-0005-0000-0000-0000BC130000}"/>
    <cellStyle name="SAPBEXformats 3 3 9" xfId="5134" xr:uid="{00000000-0005-0000-0000-0000BD130000}"/>
    <cellStyle name="SAPBEXformats 3 4" xfId="5135" xr:uid="{00000000-0005-0000-0000-0000BE130000}"/>
    <cellStyle name="SAPBEXformats 3 4 2" xfId="5136" xr:uid="{00000000-0005-0000-0000-0000BF130000}"/>
    <cellStyle name="SAPBEXformats 3 4 2 2" xfId="5137" xr:uid="{00000000-0005-0000-0000-0000C0130000}"/>
    <cellStyle name="SAPBEXformats 3 4 3" xfId="5138" xr:uid="{00000000-0005-0000-0000-0000C1130000}"/>
    <cellStyle name="SAPBEXformats 3 4 3 2" xfId="5139" xr:uid="{00000000-0005-0000-0000-0000C2130000}"/>
    <cellStyle name="SAPBEXformats 3 4 4" xfId="5140" xr:uid="{00000000-0005-0000-0000-0000C3130000}"/>
    <cellStyle name="SAPBEXformats 3 4 4 2" xfId="5141" xr:uid="{00000000-0005-0000-0000-0000C4130000}"/>
    <cellStyle name="SAPBEXformats 3 4 5" xfId="5142" xr:uid="{00000000-0005-0000-0000-0000C5130000}"/>
    <cellStyle name="SAPBEXformats 3 4 5 2" xfId="5143" xr:uid="{00000000-0005-0000-0000-0000C6130000}"/>
    <cellStyle name="SAPBEXformats 3 4 6" xfId="5144" xr:uid="{00000000-0005-0000-0000-0000C7130000}"/>
    <cellStyle name="SAPBEXformats 3 4 6 2" xfId="5145" xr:uid="{00000000-0005-0000-0000-0000C8130000}"/>
    <cellStyle name="SAPBEXformats 3 4 7" xfId="5146" xr:uid="{00000000-0005-0000-0000-0000C9130000}"/>
    <cellStyle name="SAPBEXformats 3 4 7 2" xfId="5147" xr:uid="{00000000-0005-0000-0000-0000CA130000}"/>
    <cellStyle name="SAPBEXformats 3 4 8" xfId="5148" xr:uid="{00000000-0005-0000-0000-0000CB130000}"/>
    <cellStyle name="SAPBEXformats 3 4 8 2" xfId="5149" xr:uid="{00000000-0005-0000-0000-0000CC130000}"/>
    <cellStyle name="SAPBEXformats 3 4 9" xfId="5150" xr:uid="{00000000-0005-0000-0000-0000CD130000}"/>
    <cellStyle name="SAPBEXformats 3 5" xfId="5151" xr:uid="{00000000-0005-0000-0000-0000CE130000}"/>
    <cellStyle name="SAPBEXformats 3 5 2" xfId="5152" xr:uid="{00000000-0005-0000-0000-0000CF130000}"/>
    <cellStyle name="SAPBEXformats 3 5 2 2" xfId="5153" xr:uid="{00000000-0005-0000-0000-0000D0130000}"/>
    <cellStyle name="SAPBEXformats 3 5 3" xfId="5154" xr:uid="{00000000-0005-0000-0000-0000D1130000}"/>
    <cellStyle name="SAPBEXformats 3 5 3 2" xfId="5155" xr:uid="{00000000-0005-0000-0000-0000D2130000}"/>
    <cellStyle name="SAPBEXformats 3 5 4" xfId="5156" xr:uid="{00000000-0005-0000-0000-0000D3130000}"/>
    <cellStyle name="SAPBEXformats 3 5 4 2" xfId="5157" xr:uid="{00000000-0005-0000-0000-0000D4130000}"/>
    <cellStyle name="SAPBEXformats 3 5 5" xfId="5158" xr:uid="{00000000-0005-0000-0000-0000D5130000}"/>
    <cellStyle name="SAPBEXformats 3 5 5 2" xfId="5159" xr:uid="{00000000-0005-0000-0000-0000D6130000}"/>
    <cellStyle name="SAPBEXformats 3 5 6" xfId="5160" xr:uid="{00000000-0005-0000-0000-0000D7130000}"/>
    <cellStyle name="SAPBEXformats 3 5 6 2" xfId="5161" xr:uid="{00000000-0005-0000-0000-0000D8130000}"/>
    <cellStyle name="SAPBEXformats 3 5 7" xfId="5162" xr:uid="{00000000-0005-0000-0000-0000D9130000}"/>
    <cellStyle name="SAPBEXformats 3 5 7 2" xfId="5163" xr:uid="{00000000-0005-0000-0000-0000DA130000}"/>
    <cellStyle name="SAPBEXformats 3 5 8" xfId="5164" xr:uid="{00000000-0005-0000-0000-0000DB130000}"/>
    <cellStyle name="SAPBEXformats 3 6" xfId="5165" xr:uid="{00000000-0005-0000-0000-0000DC130000}"/>
    <cellStyle name="SAPBEXformats 3 6 2" xfId="5166" xr:uid="{00000000-0005-0000-0000-0000DD130000}"/>
    <cellStyle name="SAPBEXformats 4" xfId="5167" xr:uid="{00000000-0005-0000-0000-0000DE130000}"/>
    <cellStyle name="SAPBEXformats 4 2" xfId="5168" xr:uid="{00000000-0005-0000-0000-0000DF130000}"/>
    <cellStyle name="SAPBEXformats 4 2 2" xfId="5169" xr:uid="{00000000-0005-0000-0000-0000E0130000}"/>
    <cellStyle name="SAPBEXformats 4 3" xfId="5170" xr:uid="{00000000-0005-0000-0000-0000E1130000}"/>
    <cellStyle name="SAPBEXformats 4 3 2" xfId="5171" xr:uid="{00000000-0005-0000-0000-0000E2130000}"/>
    <cellStyle name="SAPBEXformats 4 4" xfId="5172" xr:uid="{00000000-0005-0000-0000-0000E3130000}"/>
    <cellStyle name="SAPBEXformats 4 4 2" xfId="5173" xr:uid="{00000000-0005-0000-0000-0000E4130000}"/>
    <cellStyle name="SAPBEXformats 4 5" xfId="5174" xr:uid="{00000000-0005-0000-0000-0000E5130000}"/>
    <cellStyle name="SAPBEXformats 4 5 2" xfId="5175" xr:uid="{00000000-0005-0000-0000-0000E6130000}"/>
    <cellStyle name="SAPBEXformats 4 6" xfId="5176" xr:uid="{00000000-0005-0000-0000-0000E7130000}"/>
    <cellStyle name="SAPBEXformats 4 6 2" xfId="5177" xr:uid="{00000000-0005-0000-0000-0000E8130000}"/>
    <cellStyle name="SAPBEXformats 4 7" xfId="5178" xr:uid="{00000000-0005-0000-0000-0000E9130000}"/>
    <cellStyle name="SAPBEXformats 4 7 2" xfId="5179" xr:uid="{00000000-0005-0000-0000-0000EA130000}"/>
    <cellStyle name="SAPBEXformats 4 8" xfId="5180" xr:uid="{00000000-0005-0000-0000-0000EB130000}"/>
    <cellStyle name="SAPBEXformats 4 8 2" xfId="5181" xr:uid="{00000000-0005-0000-0000-0000EC130000}"/>
    <cellStyle name="SAPBEXformats 4 9" xfId="5182" xr:uid="{00000000-0005-0000-0000-0000ED130000}"/>
    <cellStyle name="SAPBEXformats 5" xfId="5183" xr:uid="{00000000-0005-0000-0000-0000EE130000}"/>
    <cellStyle name="SAPBEXformats 5 2" xfId="5184" xr:uid="{00000000-0005-0000-0000-0000EF130000}"/>
    <cellStyle name="SAPBEXformats 5 2 2" xfId="5185" xr:uid="{00000000-0005-0000-0000-0000F0130000}"/>
    <cellStyle name="SAPBEXformats 5 3" xfId="5186" xr:uid="{00000000-0005-0000-0000-0000F1130000}"/>
    <cellStyle name="SAPBEXformats 5 3 2" xfId="5187" xr:uid="{00000000-0005-0000-0000-0000F2130000}"/>
    <cellStyle name="SAPBEXformats 5 4" xfId="5188" xr:uid="{00000000-0005-0000-0000-0000F3130000}"/>
    <cellStyle name="SAPBEXformats 5 4 2" xfId="5189" xr:uid="{00000000-0005-0000-0000-0000F4130000}"/>
    <cellStyle name="SAPBEXformats 5 5" xfId="5190" xr:uid="{00000000-0005-0000-0000-0000F5130000}"/>
    <cellStyle name="SAPBEXformats 5 5 2" xfId="5191" xr:uid="{00000000-0005-0000-0000-0000F6130000}"/>
    <cellStyle name="SAPBEXformats 5 6" xfId="5192" xr:uid="{00000000-0005-0000-0000-0000F7130000}"/>
    <cellStyle name="SAPBEXformats 5 6 2" xfId="5193" xr:uid="{00000000-0005-0000-0000-0000F8130000}"/>
    <cellStyle name="SAPBEXformats 5 7" xfId="5194" xr:uid="{00000000-0005-0000-0000-0000F9130000}"/>
    <cellStyle name="SAPBEXformats 5 7 2" xfId="5195" xr:uid="{00000000-0005-0000-0000-0000FA130000}"/>
    <cellStyle name="SAPBEXformats 5 8" xfId="5196" xr:uid="{00000000-0005-0000-0000-0000FB130000}"/>
    <cellStyle name="SAPBEXformats 5 8 2" xfId="5197" xr:uid="{00000000-0005-0000-0000-0000FC130000}"/>
    <cellStyle name="SAPBEXformats 5 9" xfId="5198" xr:uid="{00000000-0005-0000-0000-0000FD130000}"/>
    <cellStyle name="SAPBEXformats 6" xfId="5199" xr:uid="{00000000-0005-0000-0000-0000FE130000}"/>
    <cellStyle name="SAPBEXformats 6 2" xfId="5200" xr:uid="{00000000-0005-0000-0000-0000FF130000}"/>
    <cellStyle name="SAPBEXformats 6 2 2" xfId="5201" xr:uid="{00000000-0005-0000-0000-000000140000}"/>
    <cellStyle name="SAPBEXformats 6 3" xfId="5202" xr:uid="{00000000-0005-0000-0000-000001140000}"/>
    <cellStyle name="SAPBEXformats 6 3 2" xfId="5203" xr:uid="{00000000-0005-0000-0000-000002140000}"/>
    <cellStyle name="SAPBEXformats 6 4" xfId="5204" xr:uid="{00000000-0005-0000-0000-000003140000}"/>
    <cellStyle name="SAPBEXformats 6 4 2" xfId="5205" xr:uid="{00000000-0005-0000-0000-000004140000}"/>
    <cellStyle name="SAPBEXformats 6 5" xfId="5206" xr:uid="{00000000-0005-0000-0000-000005140000}"/>
    <cellStyle name="SAPBEXformats 6 5 2" xfId="5207" xr:uid="{00000000-0005-0000-0000-000006140000}"/>
    <cellStyle name="SAPBEXformats 6 6" xfId="5208" xr:uid="{00000000-0005-0000-0000-000007140000}"/>
    <cellStyle name="SAPBEXformats 6 6 2" xfId="5209" xr:uid="{00000000-0005-0000-0000-000008140000}"/>
    <cellStyle name="SAPBEXformats 6 7" xfId="5210" xr:uid="{00000000-0005-0000-0000-000009140000}"/>
    <cellStyle name="SAPBEXformats 6 7 2" xfId="5211" xr:uid="{00000000-0005-0000-0000-00000A140000}"/>
    <cellStyle name="SAPBEXformats 6 8" xfId="5212" xr:uid="{00000000-0005-0000-0000-00000B140000}"/>
    <cellStyle name="SAPBEXformats 6 8 2" xfId="5213" xr:uid="{00000000-0005-0000-0000-00000C140000}"/>
    <cellStyle name="SAPBEXformats 6 9" xfId="5214" xr:uid="{00000000-0005-0000-0000-00000D140000}"/>
    <cellStyle name="SAPBEXformats 7" xfId="5215" xr:uid="{00000000-0005-0000-0000-00000E140000}"/>
    <cellStyle name="SAPBEXformats 7 2" xfId="5216" xr:uid="{00000000-0005-0000-0000-00000F140000}"/>
    <cellStyle name="SAPBEXformats 7 2 2" xfId="5217" xr:uid="{00000000-0005-0000-0000-000010140000}"/>
    <cellStyle name="SAPBEXformats 7 3" xfId="5218" xr:uid="{00000000-0005-0000-0000-000011140000}"/>
    <cellStyle name="SAPBEXformats 7 3 2" xfId="5219" xr:uid="{00000000-0005-0000-0000-000012140000}"/>
    <cellStyle name="SAPBEXformats 7 4" xfId="5220" xr:uid="{00000000-0005-0000-0000-000013140000}"/>
    <cellStyle name="SAPBEXformats 7 4 2" xfId="5221" xr:uid="{00000000-0005-0000-0000-000014140000}"/>
    <cellStyle name="SAPBEXformats 7 5" xfId="5222" xr:uid="{00000000-0005-0000-0000-000015140000}"/>
    <cellStyle name="SAPBEXformats 7 5 2" xfId="5223" xr:uid="{00000000-0005-0000-0000-000016140000}"/>
    <cellStyle name="SAPBEXformats 7 6" xfId="5224" xr:uid="{00000000-0005-0000-0000-000017140000}"/>
    <cellStyle name="SAPBEXformats 7 6 2" xfId="5225" xr:uid="{00000000-0005-0000-0000-000018140000}"/>
    <cellStyle name="SAPBEXformats 7 7" xfId="5226" xr:uid="{00000000-0005-0000-0000-000019140000}"/>
    <cellStyle name="SAPBEXformats 7 7 2" xfId="5227" xr:uid="{00000000-0005-0000-0000-00001A140000}"/>
    <cellStyle name="SAPBEXformats 7 8" xfId="5228" xr:uid="{00000000-0005-0000-0000-00001B140000}"/>
    <cellStyle name="SAPBEXformats 8" xfId="5229" xr:uid="{00000000-0005-0000-0000-00001C140000}"/>
    <cellStyle name="SAPBEXformats 8 2" xfId="5230" xr:uid="{00000000-0005-0000-0000-00001D140000}"/>
    <cellStyle name="SAPBEXformats 9" xfId="5231" xr:uid="{00000000-0005-0000-0000-00001E140000}"/>
    <cellStyle name="SAPBEXheaderData" xfId="793" xr:uid="{00000000-0005-0000-0000-00001F140000}"/>
    <cellStyle name="SAPBEXheaderData 2" xfId="5232" xr:uid="{00000000-0005-0000-0000-000020140000}"/>
    <cellStyle name="SAPBEXheaderItem" xfId="794" xr:uid="{00000000-0005-0000-0000-000021140000}"/>
    <cellStyle name="SAPBEXheaderItem 2" xfId="5233" xr:uid="{00000000-0005-0000-0000-000022140000}"/>
    <cellStyle name="SAPBEXheaderItem 2 2" xfId="5234" xr:uid="{00000000-0005-0000-0000-000023140000}"/>
    <cellStyle name="SAPBEXheaderItem 2 2 2" xfId="5235" xr:uid="{00000000-0005-0000-0000-000024140000}"/>
    <cellStyle name="SAPBEXheaderItem 2 2 2 2" xfId="5236" xr:uid="{00000000-0005-0000-0000-000025140000}"/>
    <cellStyle name="SAPBEXheaderItem 2 2 3" xfId="5237" xr:uid="{00000000-0005-0000-0000-000026140000}"/>
    <cellStyle name="SAPBEXheaderItem 2 2 3 2" xfId="5238" xr:uid="{00000000-0005-0000-0000-000027140000}"/>
    <cellStyle name="SAPBEXheaderItem 2 2 4" xfId="5239" xr:uid="{00000000-0005-0000-0000-000028140000}"/>
    <cellStyle name="SAPBEXheaderItem 2 2 4 2" xfId="5240" xr:uid="{00000000-0005-0000-0000-000029140000}"/>
    <cellStyle name="SAPBEXheaderItem 2 2 5" xfId="5241" xr:uid="{00000000-0005-0000-0000-00002A140000}"/>
    <cellStyle name="SAPBEXheaderItem 2 2 5 2" xfId="5242" xr:uid="{00000000-0005-0000-0000-00002B140000}"/>
    <cellStyle name="SAPBEXheaderItem 2 2 6" xfId="5243" xr:uid="{00000000-0005-0000-0000-00002C140000}"/>
    <cellStyle name="SAPBEXheaderItem 2 2 6 2" xfId="5244" xr:uid="{00000000-0005-0000-0000-00002D140000}"/>
    <cellStyle name="SAPBEXheaderItem 2 2 7" xfId="5245" xr:uid="{00000000-0005-0000-0000-00002E140000}"/>
    <cellStyle name="SAPBEXheaderItem 2 2 7 2" xfId="5246" xr:uid="{00000000-0005-0000-0000-00002F140000}"/>
    <cellStyle name="SAPBEXheaderItem 2 2 8" xfId="5247" xr:uid="{00000000-0005-0000-0000-000030140000}"/>
    <cellStyle name="SAPBEXheaderItem 2 2 8 2" xfId="5248" xr:uid="{00000000-0005-0000-0000-000031140000}"/>
    <cellStyle name="SAPBEXheaderItem 2 2 9" xfId="5249" xr:uid="{00000000-0005-0000-0000-000032140000}"/>
    <cellStyle name="SAPBEXheaderItem 2 3" xfId="5250" xr:uid="{00000000-0005-0000-0000-000033140000}"/>
    <cellStyle name="SAPBEXheaderItem 2 3 2" xfId="5251" xr:uid="{00000000-0005-0000-0000-000034140000}"/>
    <cellStyle name="SAPBEXheaderItem 2 3 2 2" xfId="5252" xr:uid="{00000000-0005-0000-0000-000035140000}"/>
    <cellStyle name="SAPBEXheaderItem 2 3 3" xfId="5253" xr:uid="{00000000-0005-0000-0000-000036140000}"/>
    <cellStyle name="SAPBEXheaderItem 2 3 3 2" xfId="5254" xr:uid="{00000000-0005-0000-0000-000037140000}"/>
    <cellStyle name="SAPBEXheaderItem 2 3 4" xfId="5255" xr:uid="{00000000-0005-0000-0000-000038140000}"/>
    <cellStyle name="SAPBEXheaderItem 2 3 4 2" xfId="5256" xr:uid="{00000000-0005-0000-0000-000039140000}"/>
    <cellStyle name="SAPBEXheaderItem 2 3 5" xfId="5257" xr:uid="{00000000-0005-0000-0000-00003A140000}"/>
    <cellStyle name="SAPBEXheaderItem 2 3 5 2" xfId="5258" xr:uid="{00000000-0005-0000-0000-00003B140000}"/>
    <cellStyle name="SAPBEXheaderItem 2 3 6" xfId="5259" xr:uid="{00000000-0005-0000-0000-00003C140000}"/>
    <cellStyle name="SAPBEXheaderItem 2 3 6 2" xfId="5260" xr:uid="{00000000-0005-0000-0000-00003D140000}"/>
    <cellStyle name="SAPBEXheaderItem 2 3 7" xfId="5261" xr:uid="{00000000-0005-0000-0000-00003E140000}"/>
    <cellStyle name="SAPBEXheaderItem 2 3 7 2" xfId="5262" xr:uid="{00000000-0005-0000-0000-00003F140000}"/>
    <cellStyle name="SAPBEXheaderItem 2 3 8" xfId="5263" xr:uid="{00000000-0005-0000-0000-000040140000}"/>
    <cellStyle name="SAPBEXheaderItem 2 3 8 2" xfId="5264" xr:uid="{00000000-0005-0000-0000-000041140000}"/>
    <cellStyle name="SAPBEXheaderItem 2 3 9" xfId="5265" xr:uid="{00000000-0005-0000-0000-000042140000}"/>
    <cellStyle name="SAPBEXheaderItem 2 4" xfId="5266" xr:uid="{00000000-0005-0000-0000-000043140000}"/>
    <cellStyle name="SAPBEXheaderItem 2 4 2" xfId="5267" xr:uid="{00000000-0005-0000-0000-000044140000}"/>
    <cellStyle name="SAPBEXheaderItem 2 4 2 2" xfId="5268" xr:uid="{00000000-0005-0000-0000-000045140000}"/>
    <cellStyle name="SAPBEXheaderItem 2 4 3" xfId="5269" xr:uid="{00000000-0005-0000-0000-000046140000}"/>
    <cellStyle name="SAPBEXheaderItem 2 4 3 2" xfId="5270" xr:uid="{00000000-0005-0000-0000-000047140000}"/>
    <cellStyle name="SAPBEXheaderItem 2 4 4" xfId="5271" xr:uid="{00000000-0005-0000-0000-000048140000}"/>
    <cellStyle name="SAPBEXheaderItem 2 4 4 2" xfId="5272" xr:uid="{00000000-0005-0000-0000-000049140000}"/>
    <cellStyle name="SAPBEXheaderItem 2 4 5" xfId="5273" xr:uid="{00000000-0005-0000-0000-00004A140000}"/>
    <cellStyle name="SAPBEXheaderItem 2 4 5 2" xfId="5274" xr:uid="{00000000-0005-0000-0000-00004B140000}"/>
    <cellStyle name="SAPBEXheaderItem 2 4 6" xfId="5275" xr:uid="{00000000-0005-0000-0000-00004C140000}"/>
    <cellStyle name="SAPBEXheaderItem 2 4 6 2" xfId="5276" xr:uid="{00000000-0005-0000-0000-00004D140000}"/>
    <cellStyle name="SAPBEXheaderItem 2 4 7" xfId="5277" xr:uid="{00000000-0005-0000-0000-00004E140000}"/>
    <cellStyle name="SAPBEXheaderItem 2 4 7 2" xfId="5278" xr:uid="{00000000-0005-0000-0000-00004F140000}"/>
    <cellStyle name="SAPBEXheaderItem 2 4 8" xfId="5279" xr:uid="{00000000-0005-0000-0000-000050140000}"/>
    <cellStyle name="SAPBEXheaderItem 2 4 8 2" xfId="5280" xr:uid="{00000000-0005-0000-0000-000051140000}"/>
    <cellStyle name="SAPBEXheaderItem 2 4 9" xfId="5281" xr:uid="{00000000-0005-0000-0000-000052140000}"/>
    <cellStyle name="SAPBEXheaderItem 2 5" xfId="5282" xr:uid="{00000000-0005-0000-0000-000053140000}"/>
    <cellStyle name="SAPBEXheaderItem 2 5 2" xfId="5283" xr:uid="{00000000-0005-0000-0000-000054140000}"/>
    <cellStyle name="SAPBEXheaderItem 2 5 2 2" xfId="5284" xr:uid="{00000000-0005-0000-0000-000055140000}"/>
    <cellStyle name="SAPBEXheaderItem 2 5 3" xfId="5285" xr:uid="{00000000-0005-0000-0000-000056140000}"/>
    <cellStyle name="SAPBEXheaderItem 2 5 3 2" xfId="5286" xr:uid="{00000000-0005-0000-0000-000057140000}"/>
    <cellStyle name="SAPBEXheaderItem 2 5 4" xfId="5287" xr:uid="{00000000-0005-0000-0000-000058140000}"/>
    <cellStyle name="SAPBEXheaderItem 2 5 4 2" xfId="5288" xr:uid="{00000000-0005-0000-0000-000059140000}"/>
    <cellStyle name="SAPBEXheaderItem 2 5 5" xfId="5289" xr:uid="{00000000-0005-0000-0000-00005A140000}"/>
    <cellStyle name="SAPBEXheaderItem 2 5 5 2" xfId="5290" xr:uid="{00000000-0005-0000-0000-00005B140000}"/>
    <cellStyle name="SAPBEXheaderItem 2 5 6" xfId="5291" xr:uid="{00000000-0005-0000-0000-00005C140000}"/>
    <cellStyle name="SAPBEXheaderItem 2 5 6 2" xfId="5292" xr:uid="{00000000-0005-0000-0000-00005D140000}"/>
    <cellStyle name="SAPBEXheaderItem 2 5 7" xfId="5293" xr:uid="{00000000-0005-0000-0000-00005E140000}"/>
    <cellStyle name="SAPBEXheaderItem 2 5 7 2" xfId="5294" xr:uid="{00000000-0005-0000-0000-00005F140000}"/>
    <cellStyle name="SAPBEXheaderItem 2 5 8" xfId="5295" xr:uid="{00000000-0005-0000-0000-000060140000}"/>
    <cellStyle name="SAPBEXheaderItem 2 6" xfId="5296" xr:uid="{00000000-0005-0000-0000-000061140000}"/>
    <cellStyle name="SAPBEXheaderItem 2 6 2" xfId="5297" xr:uid="{00000000-0005-0000-0000-000062140000}"/>
    <cellStyle name="SAPBEXheaderItem 2 7" xfId="5298" xr:uid="{00000000-0005-0000-0000-000063140000}"/>
    <cellStyle name="SAPBEXheaderItem 3" xfId="5299" xr:uid="{00000000-0005-0000-0000-000064140000}"/>
    <cellStyle name="SAPBEXheaderItem 4" xfId="5300" xr:uid="{00000000-0005-0000-0000-000065140000}"/>
    <cellStyle name="SAPBEXheaderItem 4 2" xfId="5301" xr:uid="{00000000-0005-0000-0000-000066140000}"/>
    <cellStyle name="SAPBEXheaderItem 4 2 2" xfId="5302" xr:uid="{00000000-0005-0000-0000-000067140000}"/>
    <cellStyle name="SAPBEXheaderItem 4 3" xfId="5303" xr:uid="{00000000-0005-0000-0000-000068140000}"/>
    <cellStyle name="SAPBEXheaderItem 4 3 2" xfId="5304" xr:uid="{00000000-0005-0000-0000-000069140000}"/>
    <cellStyle name="SAPBEXheaderItem 4 4" xfId="5305" xr:uid="{00000000-0005-0000-0000-00006A140000}"/>
    <cellStyle name="SAPBEXheaderItem 4 4 2" xfId="5306" xr:uid="{00000000-0005-0000-0000-00006B140000}"/>
    <cellStyle name="SAPBEXheaderItem 4 5" xfId="5307" xr:uid="{00000000-0005-0000-0000-00006C140000}"/>
    <cellStyle name="SAPBEXheaderItem 4 5 2" xfId="5308" xr:uid="{00000000-0005-0000-0000-00006D140000}"/>
    <cellStyle name="SAPBEXheaderItem 4 6" xfId="5309" xr:uid="{00000000-0005-0000-0000-00006E140000}"/>
    <cellStyle name="SAPBEXheaderItem 4 6 2" xfId="5310" xr:uid="{00000000-0005-0000-0000-00006F140000}"/>
    <cellStyle name="SAPBEXheaderItem 4 7" xfId="5311" xr:uid="{00000000-0005-0000-0000-000070140000}"/>
    <cellStyle name="SAPBEXheaderItem 4 7 2" xfId="5312" xr:uid="{00000000-0005-0000-0000-000071140000}"/>
    <cellStyle name="SAPBEXheaderItem 4 8" xfId="5313" xr:uid="{00000000-0005-0000-0000-000072140000}"/>
    <cellStyle name="SAPBEXheaderItem 4 8 2" xfId="5314" xr:uid="{00000000-0005-0000-0000-000073140000}"/>
    <cellStyle name="SAPBEXheaderItem 4 9" xfId="5315" xr:uid="{00000000-0005-0000-0000-000074140000}"/>
    <cellStyle name="SAPBEXheaderItem 5" xfId="5316" xr:uid="{00000000-0005-0000-0000-000075140000}"/>
    <cellStyle name="SAPBEXheaderItem 5 2" xfId="5317" xr:uid="{00000000-0005-0000-0000-000076140000}"/>
    <cellStyle name="SAPBEXheaderItem 5 2 2" xfId="5318" xr:uid="{00000000-0005-0000-0000-000077140000}"/>
    <cellStyle name="SAPBEXheaderItem 5 3" xfId="5319" xr:uid="{00000000-0005-0000-0000-000078140000}"/>
    <cellStyle name="SAPBEXheaderItem 5 3 2" xfId="5320" xr:uid="{00000000-0005-0000-0000-000079140000}"/>
    <cellStyle name="SAPBEXheaderItem 5 4" xfId="5321" xr:uid="{00000000-0005-0000-0000-00007A140000}"/>
    <cellStyle name="SAPBEXheaderItem 5 4 2" xfId="5322" xr:uid="{00000000-0005-0000-0000-00007B140000}"/>
    <cellStyle name="SAPBEXheaderItem 5 5" xfId="5323" xr:uid="{00000000-0005-0000-0000-00007C140000}"/>
    <cellStyle name="SAPBEXheaderItem 5 5 2" xfId="5324" xr:uid="{00000000-0005-0000-0000-00007D140000}"/>
    <cellStyle name="SAPBEXheaderItem 5 6" xfId="5325" xr:uid="{00000000-0005-0000-0000-00007E140000}"/>
    <cellStyle name="SAPBEXheaderItem 5 6 2" xfId="5326" xr:uid="{00000000-0005-0000-0000-00007F140000}"/>
    <cellStyle name="SAPBEXheaderItem 5 7" xfId="5327" xr:uid="{00000000-0005-0000-0000-000080140000}"/>
    <cellStyle name="SAPBEXheaderItem 5 7 2" xfId="5328" xr:uid="{00000000-0005-0000-0000-000081140000}"/>
    <cellStyle name="SAPBEXheaderItem 5 8" xfId="5329" xr:uid="{00000000-0005-0000-0000-000082140000}"/>
    <cellStyle name="SAPBEXheaderItem 5 8 2" xfId="5330" xr:uid="{00000000-0005-0000-0000-000083140000}"/>
    <cellStyle name="SAPBEXheaderItem 5 9" xfId="5331" xr:uid="{00000000-0005-0000-0000-000084140000}"/>
    <cellStyle name="SAPBEXheaderItem 6" xfId="5332" xr:uid="{00000000-0005-0000-0000-000085140000}"/>
    <cellStyle name="SAPBEXheaderItem 6 2" xfId="5333" xr:uid="{00000000-0005-0000-0000-000086140000}"/>
    <cellStyle name="SAPBEXheaderItem 6 2 2" xfId="5334" xr:uid="{00000000-0005-0000-0000-000087140000}"/>
    <cellStyle name="SAPBEXheaderItem 6 3" xfId="5335" xr:uid="{00000000-0005-0000-0000-000088140000}"/>
    <cellStyle name="SAPBEXheaderItem 6 3 2" xfId="5336" xr:uid="{00000000-0005-0000-0000-000089140000}"/>
    <cellStyle name="SAPBEXheaderItem 6 4" xfId="5337" xr:uid="{00000000-0005-0000-0000-00008A140000}"/>
    <cellStyle name="SAPBEXheaderItem 6 4 2" xfId="5338" xr:uid="{00000000-0005-0000-0000-00008B140000}"/>
    <cellStyle name="SAPBEXheaderItem 6 5" xfId="5339" xr:uid="{00000000-0005-0000-0000-00008C140000}"/>
    <cellStyle name="SAPBEXheaderItem 6 5 2" xfId="5340" xr:uid="{00000000-0005-0000-0000-00008D140000}"/>
    <cellStyle name="SAPBEXheaderItem 6 6" xfId="5341" xr:uid="{00000000-0005-0000-0000-00008E140000}"/>
    <cellStyle name="SAPBEXheaderItem 6 6 2" xfId="5342" xr:uid="{00000000-0005-0000-0000-00008F140000}"/>
    <cellStyle name="SAPBEXheaderItem 6 7" xfId="5343" xr:uid="{00000000-0005-0000-0000-000090140000}"/>
    <cellStyle name="SAPBEXheaderItem 6 7 2" xfId="5344" xr:uid="{00000000-0005-0000-0000-000091140000}"/>
    <cellStyle name="SAPBEXheaderItem 6 8" xfId="5345" xr:uid="{00000000-0005-0000-0000-000092140000}"/>
    <cellStyle name="SAPBEXheaderItem 6 8 2" xfId="5346" xr:uid="{00000000-0005-0000-0000-000093140000}"/>
    <cellStyle name="SAPBEXheaderItem 6 9" xfId="5347" xr:uid="{00000000-0005-0000-0000-000094140000}"/>
    <cellStyle name="SAPBEXheaderItem 7" xfId="5348" xr:uid="{00000000-0005-0000-0000-000095140000}"/>
    <cellStyle name="SAPBEXheaderItem 7 2" xfId="5349" xr:uid="{00000000-0005-0000-0000-000096140000}"/>
    <cellStyle name="SAPBEXheaderItem 7 2 2" xfId="5350" xr:uid="{00000000-0005-0000-0000-000097140000}"/>
    <cellStyle name="SAPBEXheaderItem 7 3" xfId="5351" xr:uid="{00000000-0005-0000-0000-000098140000}"/>
    <cellStyle name="SAPBEXheaderItem 7 3 2" xfId="5352" xr:uid="{00000000-0005-0000-0000-000099140000}"/>
    <cellStyle name="SAPBEXheaderItem 7 4" xfId="5353" xr:uid="{00000000-0005-0000-0000-00009A140000}"/>
    <cellStyle name="SAPBEXheaderItem 7 4 2" xfId="5354" xr:uid="{00000000-0005-0000-0000-00009B140000}"/>
    <cellStyle name="SAPBEXheaderItem 7 5" xfId="5355" xr:uid="{00000000-0005-0000-0000-00009C140000}"/>
    <cellStyle name="SAPBEXheaderItem 7 5 2" xfId="5356" xr:uid="{00000000-0005-0000-0000-00009D140000}"/>
    <cellStyle name="SAPBEXheaderItem 7 6" xfId="5357" xr:uid="{00000000-0005-0000-0000-00009E140000}"/>
    <cellStyle name="SAPBEXheaderItem 7 6 2" xfId="5358" xr:uid="{00000000-0005-0000-0000-00009F140000}"/>
    <cellStyle name="SAPBEXheaderItem 7 7" xfId="5359" xr:uid="{00000000-0005-0000-0000-0000A0140000}"/>
    <cellStyle name="SAPBEXheaderItem 7 7 2" xfId="5360" xr:uid="{00000000-0005-0000-0000-0000A1140000}"/>
    <cellStyle name="SAPBEXheaderItem 7 8" xfId="5361" xr:uid="{00000000-0005-0000-0000-0000A2140000}"/>
    <cellStyle name="SAPBEXheaderItem 8" xfId="5362" xr:uid="{00000000-0005-0000-0000-0000A3140000}"/>
    <cellStyle name="SAPBEXheaderItem 8 2" xfId="5363" xr:uid="{00000000-0005-0000-0000-0000A4140000}"/>
    <cellStyle name="SAPBEXheaderItem 9" xfId="5364" xr:uid="{00000000-0005-0000-0000-0000A5140000}"/>
    <cellStyle name="SAPBEXheaderItem_AM - Continuity Report ALL CAD 12 2007" xfId="5365" xr:uid="{00000000-0005-0000-0000-0000A6140000}"/>
    <cellStyle name="SAPBEXheaderRowOne" xfId="795" xr:uid="{00000000-0005-0000-0000-0000A7140000}"/>
    <cellStyle name="SAPBEXheaderRowOne 2" xfId="796" xr:uid="{00000000-0005-0000-0000-0000A8140000}"/>
    <cellStyle name="SAPBEXheaderRowOne 2 2" xfId="5366" xr:uid="{00000000-0005-0000-0000-0000A9140000}"/>
    <cellStyle name="SAPBEXheaderRowOne 3" xfId="797" xr:uid="{00000000-0005-0000-0000-0000AA140000}"/>
    <cellStyle name="SAPBEXheaderRowOne 4" xfId="798" xr:uid="{00000000-0005-0000-0000-0000AB140000}"/>
    <cellStyle name="SAPBEXheaderRowThree" xfId="799" xr:uid="{00000000-0005-0000-0000-0000AC140000}"/>
    <cellStyle name="SAPBEXheaderRowThree 2" xfId="800" xr:uid="{00000000-0005-0000-0000-0000AD140000}"/>
    <cellStyle name="SAPBEXheaderRowThree 2 2" xfId="5367" xr:uid="{00000000-0005-0000-0000-0000AE140000}"/>
    <cellStyle name="SAPBEXheaderRowThree 3" xfId="801" xr:uid="{00000000-0005-0000-0000-0000AF140000}"/>
    <cellStyle name="SAPBEXheaderRowThree 4" xfId="802" xr:uid="{00000000-0005-0000-0000-0000B0140000}"/>
    <cellStyle name="SAPBEXheaderRowTwo" xfId="803" xr:uid="{00000000-0005-0000-0000-0000B1140000}"/>
    <cellStyle name="SAPBEXheaderRowTwo 2" xfId="5368" xr:uid="{00000000-0005-0000-0000-0000B2140000}"/>
    <cellStyle name="SAPBEXheaderSingleRow" xfId="804" xr:uid="{00000000-0005-0000-0000-0000B3140000}"/>
    <cellStyle name="SAPBEXheaderSingleRow 2" xfId="805" xr:uid="{00000000-0005-0000-0000-0000B4140000}"/>
    <cellStyle name="SAPBEXheaderSingleRow 2 2" xfId="5369" xr:uid="{00000000-0005-0000-0000-0000B5140000}"/>
    <cellStyle name="SAPBEXheaderSingleRow 3" xfId="806" xr:uid="{00000000-0005-0000-0000-0000B6140000}"/>
    <cellStyle name="SAPBEXheaderSingleRow 4" xfId="807" xr:uid="{00000000-0005-0000-0000-0000B7140000}"/>
    <cellStyle name="SAPBEXheaderText" xfId="808" xr:uid="{00000000-0005-0000-0000-0000B8140000}"/>
    <cellStyle name="SAPBEXheaderText 2" xfId="5370" xr:uid="{00000000-0005-0000-0000-0000B9140000}"/>
    <cellStyle name="SAPBEXheaderText 2 2" xfId="5371" xr:uid="{00000000-0005-0000-0000-0000BA140000}"/>
    <cellStyle name="SAPBEXheaderText 2 2 2" xfId="5372" xr:uid="{00000000-0005-0000-0000-0000BB140000}"/>
    <cellStyle name="SAPBEXheaderText 2 2 2 2" xfId="5373" xr:uid="{00000000-0005-0000-0000-0000BC140000}"/>
    <cellStyle name="SAPBEXheaderText 2 2 3" xfId="5374" xr:uid="{00000000-0005-0000-0000-0000BD140000}"/>
    <cellStyle name="SAPBEXheaderText 2 2 3 2" xfId="5375" xr:uid="{00000000-0005-0000-0000-0000BE140000}"/>
    <cellStyle name="SAPBEXheaderText 2 2 4" xfId="5376" xr:uid="{00000000-0005-0000-0000-0000BF140000}"/>
    <cellStyle name="SAPBEXheaderText 2 2 4 2" xfId="5377" xr:uid="{00000000-0005-0000-0000-0000C0140000}"/>
    <cellStyle name="SAPBEXheaderText 2 2 5" xfId="5378" xr:uid="{00000000-0005-0000-0000-0000C1140000}"/>
    <cellStyle name="SAPBEXheaderText 2 2 5 2" xfId="5379" xr:uid="{00000000-0005-0000-0000-0000C2140000}"/>
    <cellStyle name="SAPBEXheaderText 2 2 6" xfId="5380" xr:uid="{00000000-0005-0000-0000-0000C3140000}"/>
    <cellStyle name="SAPBEXheaderText 2 2 6 2" xfId="5381" xr:uid="{00000000-0005-0000-0000-0000C4140000}"/>
    <cellStyle name="SAPBEXheaderText 2 2 7" xfId="5382" xr:uid="{00000000-0005-0000-0000-0000C5140000}"/>
    <cellStyle name="SAPBEXheaderText 2 2 7 2" xfId="5383" xr:uid="{00000000-0005-0000-0000-0000C6140000}"/>
    <cellStyle name="SAPBEXheaderText 2 2 8" xfId="5384" xr:uid="{00000000-0005-0000-0000-0000C7140000}"/>
    <cellStyle name="SAPBEXheaderText 2 2 8 2" xfId="5385" xr:uid="{00000000-0005-0000-0000-0000C8140000}"/>
    <cellStyle name="SAPBEXheaderText 2 2 9" xfId="5386" xr:uid="{00000000-0005-0000-0000-0000C9140000}"/>
    <cellStyle name="SAPBEXheaderText 2 3" xfId="5387" xr:uid="{00000000-0005-0000-0000-0000CA140000}"/>
    <cellStyle name="SAPBEXheaderText 2 3 2" xfId="5388" xr:uid="{00000000-0005-0000-0000-0000CB140000}"/>
    <cellStyle name="SAPBEXheaderText 2 3 2 2" xfId="5389" xr:uid="{00000000-0005-0000-0000-0000CC140000}"/>
    <cellStyle name="SAPBEXheaderText 2 3 3" xfId="5390" xr:uid="{00000000-0005-0000-0000-0000CD140000}"/>
    <cellStyle name="SAPBEXheaderText 2 3 3 2" xfId="5391" xr:uid="{00000000-0005-0000-0000-0000CE140000}"/>
    <cellStyle name="SAPBEXheaderText 2 3 4" xfId="5392" xr:uid="{00000000-0005-0000-0000-0000CF140000}"/>
    <cellStyle name="SAPBEXheaderText 2 3 4 2" xfId="5393" xr:uid="{00000000-0005-0000-0000-0000D0140000}"/>
    <cellStyle name="SAPBEXheaderText 2 3 5" xfId="5394" xr:uid="{00000000-0005-0000-0000-0000D1140000}"/>
    <cellStyle name="SAPBEXheaderText 2 3 5 2" xfId="5395" xr:uid="{00000000-0005-0000-0000-0000D2140000}"/>
    <cellStyle name="SAPBEXheaderText 2 3 6" xfId="5396" xr:uid="{00000000-0005-0000-0000-0000D3140000}"/>
    <cellStyle name="SAPBEXheaderText 2 3 6 2" xfId="5397" xr:uid="{00000000-0005-0000-0000-0000D4140000}"/>
    <cellStyle name="SAPBEXheaderText 2 3 7" xfId="5398" xr:uid="{00000000-0005-0000-0000-0000D5140000}"/>
    <cellStyle name="SAPBEXheaderText 2 3 7 2" xfId="5399" xr:uid="{00000000-0005-0000-0000-0000D6140000}"/>
    <cellStyle name="SAPBEXheaderText 2 3 8" xfId="5400" xr:uid="{00000000-0005-0000-0000-0000D7140000}"/>
    <cellStyle name="SAPBEXheaderText 2 3 8 2" xfId="5401" xr:uid="{00000000-0005-0000-0000-0000D8140000}"/>
    <cellStyle name="SAPBEXheaderText 2 3 9" xfId="5402" xr:uid="{00000000-0005-0000-0000-0000D9140000}"/>
    <cellStyle name="SAPBEXheaderText 2 4" xfId="5403" xr:uid="{00000000-0005-0000-0000-0000DA140000}"/>
    <cellStyle name="SAPBEXheaderText 2 4 2" xfId="5404" xr:uid="{00000000-0005-0000-0000-0000DB140000}"/>
    <cellStyle name="SAPBEXheaderText 2 4 2 2" xfId="5405" xr:uid="{00000000-0005-0000-0000-0000DC140000}"/>
    <cellStyle name="SAPBEXheaderText 2 4 3" xfId="5406" xr:uid="{00000000-0005-0000-0000-0000DD140000}"/>
    <cellStyle name="SAPBEXheaderText 2 4 3 2" xfId="5407" xr:uid="{00000000-0005-0000-0000-0000DE140000}"/>
    <cellStyle name="SAPBEXheaderText 2 4 4" xfId="5408" xr:uid="{00000000-0005-0000-0000-0000DF140000}"/>
    <cellStyle name="SAPBEXheaderText 2 4 4 2" xfId="5409" xr:uid="{00000000-0005-0000-0000-0000E0140000}"/>
    <cellStyle name="SAPBEXheaderText 2 4 5" xfId="5410" xr:uid="{00000000-0005-0000-0000-0000E1140000}"/>
    <cellStyle name="SAPBEXheaderText 2 4 5 2" xfId="5411" xr:uid="{00000000-0005-0000-0000-0000E2140000}"/>
    <cellStyle name="SAPBEXheaderText 2 4 6" xfId="5412" xr:uid="{00000000-0005-0000-0000-0000E3140000}"/>
    <cellStyle name="SAPBEXheaderText 2 4 6 2" xfId="5413" xr:uid="{00000000-0005-0000-0000-0000E4140000}"/>
    <cellStyle name="SAPBEXheaderText 2 4 7" xfId="5414" xr:uid="{00000000-0005-0000-0000-0000E5140000}"/>
    <cellStyle name="SAPBEXheaderText 2 4 7 2" xfId="5415" xr:uid="{00000000-0005-0000-0000-0000E6140000}"/>
    <cellStyle name="SAPBEXheaderText 2 4 8" xfId="5416" xr:uid="{00000000-0005-0000-0000-0000E7140000}"/>
    <cellStyle name="SAPBEXheaderText 2 4 8 2" xfId="5417" xr:uid="{00000000-0005-0000-0000-0000E8140000}"/>
    <cellStyle name="SAPBEXheaderText 2 4 9" xfId="5418" xr:uid="{00000000-0005-0000-0000-0000E9140000}"/>
    <cellStyle name="SAPBEXheaderText 2 5" xfId="5419" xr:uid="{00000000-0005-0000-0000-0000EA140000}"/>
    <cellStyle name="SAPBEXheaderText 2 5 2" xfId="5420" xr:uid="{00000000-0005-0000-0000-0000EB140000}"/>
    <cellStyle name="SAPBEXheaderText 2 5 2 2" xfId="5421" xr:uid="{00000000-0005-0000-0000-0000EC140000}"/>
    <cellStyle name="SAPBEXheaderText 2 5 3" xfId="5422" xr:uid="{00000000-0005-0000-0000-0000ED140000}"/>
    <cellStyle name="SAPBEXheaderText 2 5 3 2" xfId="5423" xr:uid="{00000000-0005-0000-0000-0000EE140000}"/>
    <cellStyle name="SAPBEXheaderText 2 5 4" xfId="5424" xr:uid="{00000000-0005-0000-0000-0000EF140000}"/>
    <cellStyle name="SAPBEXheaderText 2 5 4 2" xfId="5425" xr:uid="{00000000-0005-0000-0000-0000F0140000}"/>
    <cellStyle name="SAPBEXheaderText 2 5 5" xfId="5426" xr:uid="{00000000-0005-0000-0000-0000F1140000}"/>
    <cellStyle name="SAPBEXheaderText 2 5 5 2" xfId="5427" xr:uid="{00000000-0005-0000-0000-0000F2140000}"/>
    <cellStyle name="SAPBEXheaderText 2 5 6" xfId="5428" xr:uid="{00000000-0005-0000-0000-0000F3140000}"/>
    <cellStyle name="SAPBEXheaderText 2 5 6 2" xfId="5429" xr:uid="{00000000-0005-0000-0000-0000F4140000}"/>
    <cellStyle name="SAPBEXheaderText 2 5 7" xfId="5430" xr:uid="{00000000-0005-0000-0000-0000F5140000}"/>
    <cellStyle name="SAPBEXheaderText 2 5 7 2" xfId="5431" xr:uid="{00000000-0005-0000-0000-0000F6140000}"/>
    <cellStyle name="SAPBEXheaderText 2 5 8" xfId="5432" xr:uid="{00000000-0005-0000-0000-0000F7140000}"/>
    <cellStyle name="SAPBEXheaderText 2 6" xfId="5433" xr:uid="{00000000-0005-0000-0000-0000F8140000}"/>
    <cellStyle name="SAPBEXheaderText 2 6 2" xfId="5434" xr:uid="{00000000-0005-0000-0000-0000F9140000}"/>
    <cellStyle name="SAPBEXheaderText 2 7" xfId="5435" xr:uid="{00000000-0005-0000-0000-0000FA140000}"/>
    <cellStyle name="SAPBEXheaderText 3" xfId="5436" xr:uid="{00000000-0005-0000-0000-0000FB140000}"/>
    <cellStyle name="SAPBEXheaderText 4" xfId="5437" xr:uid="{00000000-0005-0000-0000-0000FC140000}"/>
    <cellStyle name="SAPBEXheaderText 4 2" xfId="5438" xr:uid="{00000000-0005-0000-0000-0000FD140000}"/>
    <cellStyle name="SAPBEXheaderText 4 2 2" xfId="5439" xr:uid="{00000000-0005-0000-0000-0000FE140000}"/>
    <cellStyle name="SAPBEXheaderText 4 3" xfId="5440" xr:uid="{00000000-0005-0000-0000-0000FF140000}"/>
    <cellStyle name="SAPBEXheaderText 4 3 2" xfId="5441" xr:uid="{00000000-0005-0000-0000-000000150000}"/>
    <cellStyle name="SAPBEXheaderText 4 4" xfId="5442" xr:uid="{00000000-0005-0000-0000-000001150000}"/>
    <cellStyle name="SAPBEXheaderText 4 4 2" xfId="5443" xr:uid="{00000000-0005-0000-0000-000002150000}"/>
    <cellStyle name="SAPBEXheaderText 4 5" xfId="5444" xr:uid="{00000000-0005-0000-0000-000003150000}"/>
    <cellStyle name="SAPBEXheaderText 4 5 2" xfId="5445" xr:uid="{00000000-0005-0000-0000-000004150000}"/>
    <cellStyle name="SAPBEXheaderText 4 6" xfId="5446" xr:uid="{00000000-0005-0000-0000-000005150000}"/>
    <cellStyle name="SAPBEXheaderText 4 6 2" xfId="5447" xr:uid="{00000000-0005-0000-0000-000006150000}"/>
    <cellStyle name="SAPBEXheaderText 4 7" xfId="5448" xr:uid="{00000000-0005-0000-0000-000007150000}"/>
    <cellStyle name="SAPBEXheaderText 4 7 2" xfId="5449" xr:uid="{00000000-0005-0000-0000-000008150000}"/>
    <cellStyle name="SAPBEXheaderText 4 8" xfId="5450" xr:uid="{00000000-0005-0000-0000-000009150000}"/>
    <cellStyle name="SAPBEXheaderText 4 8 2" xfId="5451" xr:uid="{00000000-0005-0000-0000-00000A150000}"/>
    <cellStyle name="SAPBEXheaderText 4 9" xfId="5452" xr:uid="{00000000-0005-0000-0000-00000B150000}"/>
    <cellStyle name="SAPBEXheaderText 5" xfId="5453" xr:uid="{00000000-0005-0000-0000-00000C150000}"/>
    <cellStyle name="SAPBEXheaderText 5 2" xfId="5454" xr:uid="{00000000-0005-0000-0000-00000D150000}"/>
    <cellStyle name="SAPBEXheaderText 5 2 2" xfId="5455" xr:uid="{00000000-0005-0000-0000-00000E150000}"/>
    <cellStyle name="SAPBEXheaderText 5 3" xfId="5456" xr:uid="{00000000-0005-0000-0000-00000F150000}"/>
    <cellStyle name="SAPBEXheaderText 5 3 2" xfId="5457" xr:uid="{00000000-0005-0000-0000-000010150000}"/>
    <cellStyle name="SAPBEXheaderText 5 4" xfId="5458" xr:uid="{00000000-0005-0000-0000-000011150000}"/>
    <cellStyle name="SAPBEXheaderText 5 4 2" xfId="5459" xr:uid="{00000000-0005-0000-0000-000012150000}"/>
    <cellStyle name="SAPBEXheaderText 5 5" xfId="5460" xr:uid="{00000000-0005-0000-0000-000013150000}"/>
    <cellStyle name="SAPBEXheaderText 5 5 2" xfId="5461" xr:uid="{00000000-0005-0000-0000-000014150000}"/>
    <cellStyle name="SAPBEXheaderText 5 6" xfId="5462" xr:uid="{00000000-0005-0000-0000-000015150000}"/>
    <cellStyle name="SAPBEXheaderText 5 6 2" xfId="5463" xr:uid="{00000000-0005-0000-0000-000016150000}"/>
    <cellStyle name="SAPBEXheaderText 5 7" xfId="5464" xr:uid="{00000000-0005-0000-0000-000017150000}"/>
    <cellStyle name="SAPBEXheaderText 5 7 2" xfId="5465" xr:uid="{00000000-0005-0000-0000-000018150000}"/>
    <cellStyle name="SAPBEXheaderText 5 8" xfId="5466" xr:uid="{00000000-0005-0000-0000-000019150000}"/>
    <cellStyle name="SAPBEXheaderText 5 8 2" xfId="5467" xr:uid="{00000000-0005-0000-0000-00001A150000}"/>
    <cellStyle name="SAPBEXheaderText 5 9" xfId="5468" xr:uid="{00000000-0005-0000-0000-00001B150000}"/>
    <cellStyle name="SAPBEXheaderText 6" xfId="5469" xr:uid="{00000000-0005-0000-0000-00001C150000}"/>
    <cellStyle name="SAPBEXheaderText 6 2" xfId="5470" xr:uid="{00000000-0005-0000-0000-00001D150000}"/>
    <cellStyle name="SAPBEXheaderText 6 2 2" xfId="5471" xr:uid="{00000000-0005-0000-0000-00001E150000}"/>
    <cellStyle name="SAPBEXheaderText 6 3" xfId="5472" xr:uid="{00000000-0005-0000-0000-00001F150000}"/>
    <cellStyle name="SAPBEXheaderText 6 3 2" xfId="5473" xr:uid="{00000000-0005-0000-0000-000020150000}"/>
    <cellStyle name="SAPBEXheaderText 6 4" xfId="5474" xr:uid="{00000000-0005-0000-0000-000021150000}"/>
    <cellStyle name="SAPBEXheaderText 6 4 2" xfId="5475" xr:uid="{00000000-0005-0000-0000-000022150000}"/>
    <cellStyle name="SAPBEXheaderText 6 5" xfId="5476" xr:uid="{00000000-0005-0000-0000-000023150000}"/>
    <cellStyle name="SAPBEXheaderText 6 5 2" xfId="5477" xr:uid="{00000000-0005-0000-0000-000024150000}"/>
    <cellStyle name="SAPBEXheaderText 6 6" xfId="5478" xr:uid="{00000000-0005-0000-0000-000025150000}"/>
    <cellStyle name="SAPBEXheaderText 6 6 2" xfId="5479" xr:uid="{00000000-0005-0000-0000-000026150000}"/>
    <cellStyle name="SAPBEXheaderText 6 7" xfId="5480" xr:uid="{00000000-0005-0000-0000-000027150000}"/>
    <cellStyle name="SAPBEXheaderText 6 7 2" xfId="5481" xr:uid="{00000000-0005-0000-0000-000028150000}"/>
    <cellStyle name="SAPBEXheaderText 6 8" xfId="5482" xr:uid="{00000000-0005-0000-0000-000029150000}"/>
    <cellStyle name="SAPBEXheaderText 6 8 2" xfId="5483" xr:uid="{00000000-0005-0000-0000-00002A150000}"/>
    <cellStyle name="SAPBEXheaderText 6 9" xfId="5484" xr:uid="{00000000-0005-0000-0000-00002B150000}"/>
    <cellStyle name="SAPBEXheaderText 7" xfId="5485" xr:uid="{00000000-0005-0000-0000-00002C150000}"/>
    <cellStyle name="SAPBEXheaderText 7 2" xfId="5486" xr:uid="{00000000-0005-0000-0000-00002D150000}"/>
    <cellStyle name="SAPBEXheaderText 7 2 2" xfId="5487" xr:uid="{00000000-0005-0000-0000-00002E150000}"/>
    <cellStyle name="SAPBEXheaderText 7 3" xfId="5488" xr:uid="{00000000-0005-0000-0000-00002F150000}"/>
    <cellStyle name="SAPBEXheaderText 7 3 2" xfId="5489" xr:uid="{00000000-0005-0000-0000-000030150000}"/>
    <cellStyle name="SAPBEXheaderText 7 4" xfId="5490" xr:uid="{00000000-0005-0000-0000-000031150000}"/>
    <cellStyle name="SAPBEXheaderText 7 4 2" xfId="5491" xr:uid="{00000000-0005-0000-0000-000032150000}"/>
    <cellStyle name="SAPBEXheaderText 7 5" xfId="5492" xr:uid="{00000000-0005-0000-0000-000033150000}"/>
    <cellStyle name="SAPBEXheaderText 7 5 2" xfId="5493" xr:uid="{00000000-0005-0000-0000-000034150000}"/>
    <cellStyle name="SAPBEXheaderText 7 6" xfId="5494" xr:uid="{00000000-0005-0000-0000-000035150000}"/>
    <cellStyle name="SAPBEXheaderText 7 6 2" xfId="5495" xr:uid="{00000000-0005-0000-0000-000036150000}"/>
    <cellStyle name="SAPBEXheaderText 7 7" xfId="5496" xr:uid="{00000000-0005-0000-0000-000037150000}"/>
    <cellStyle name="SAPBEXheaderText 7 7 2" xfId="5497" xr:uid="{00000000-0005-0000-0000-000038150000}"/>
    <cellStyle name="SAPBEXheaderText 7 8" xfId="5498" xr:uid="{00000000-0005-0000-0000-000039150000}"/>
    <cellStyle name="SAPBEXheaderText 8" xfId="5499" xr:uid="{00000000-0005-0000-0000-00003A150000}"/>
    <cellStyle name="SAPBEXheaderText 8 2" xfId="5500" xr:uid="{00000000-0005-0000-0000-00003B150000}"/>
    <cellStyle name="SAPBEXheaderText 9" xfId="5501" xr:uid="{00000000-0005-0000-0000-00003C150000}"/>
    <cellStyle name="SAPBEXheaderText_AM - Continuity Report ALL CAD 12 2007" xfId="5502" xr:uid="{00000000-0005-0000-0000-00003D150000}"/>
    <cellStyle name="SAPBEXHLevel0" xfId="5503" xr:uid="{00000000-0005-0000-0000-00003E150000}"/>
    <cellStyle name="SAPBEXHLevel0 2" xfId="5504" xr:uid="{00000000-0005-0000-0000-00003F150000}"/>
    <cellStyle name="SAPBEXHLevel0 2 2" xfId="5505" xr:uid="{00000000-0005-0000-0000-000040150000}"/>
    <cellStyle name="SAPBEXHLevel0 2 2 2" xfId="5506" xr:uid="{00000000-0005-0000-0000-000041150000}"/>
    <cellStyle name="SAPBEXHLevel0 2 2 2 2" xfId="5507" xr:uid="{00000000-0005-0000-0000-000042150000}"/>
    <cellStyle name="SAPBEXHLevel0 2 2 2 2 2" xfId="5508" xr:uid="{00000000-0005-0000-0000-000043150000}"/>
    <cellStyle name="SAPBEXHLevel0 2 2 2 3" xfId="5509" xr:uid="{00000000-0005-0000-0000-000044150000}"/>
    <cellStyle name="SAPBEXHLevel0 2 2 2 3 2" xfId="5510" xr:uid="{00000000-0005-0000-0000-000045150000}"/>
    <cellStyle name="SAPBEXHLevel0 2 2 2 4" xfId="5511" xr:uid="{00000000-0005-0000-0000-000046150000}"/>
    <cellStyle name="SAPBEXHLevel0 2 2 2 4 2" xfId="5512" xr:uid="{00000000-0005-0000-0000-000047150000}"/>
    <cellStyle name="SAPBEXHLevel0 2 2 2 5" xfId="5513" xr:uid="{00000000-0005-0000-0000-000048150000}"/>
    <cellStyle name="SAPBEXHLevel0 2 2 2 5 2" xfId="5514" xr:uid="{00000000-0005-0000-0000-000049150000}"/>
    <cellStyle name="SAPBEXHLevel0 2 2 2 6" xfId="5515" xr:uid="{00000000-0005-0000-0000-00004A150000}"/>
    <cellStyle name="SAPBEXHLevel0 2 2 2 6 2" xfId="5516" xr:uid="{00000000-0005-0000-0000-00004B150000}"/>
    <cellStyle name="SAPBEXHLevel0 2 2 2 7" xfId="5517" xr:uid="{00000000-0005-0000-0000-00004C150000}"/>
    <cellStyle name="SAPBEXHLevel0 2 2 2 7 2" xfId="5518" xr:uid="{00000000-0005-0000-0000-00004D150000}"/>
    <cellStyle name="SAPBEXHLevel0 2 2 2 8" xfId="5519" xr:uid="{00000000-0005-0000-0000-00004E150000}"/>
    <cellStyle name="SAPBEXHLevel0 2 2 2 8 2" xfId="5520" xr:uid="{00000000-0005-0000-0000-00004F150000}"/>
    <cellStyle name="SAPBEXHLevel0 2 2 2 9" xfId="5521" xr:uid="{00000000-0005-0000-0000-000050150000}"/>
    <cellStyle name="SAPBEXHLevel0 2 2 3" xfId="5522" xr:uid="{00000000-0005-0000-0000-000051150000}"/>
    <cellStyle name="SAPBEXHLevel0 2 2 3 2" xfId="5523" xr:uid="{00000000-0005-0000-0000-000052150000}"/>
    <cellStyle name="SAPBEXHLevel0 2 2 3 2 2" xfId="5524" xr:uid="{00000000-0005-0000-0000-000053150000}"/>
    <cellStyle name="SAPBEXHLevel0 2 2 3 3" xfId="5525" xr:uid="{00000000-0005-0000-0000-000054150000}"/>
    <cellStyle name="SAPBEXHLevel0 2 2 3 3 2" xfId="5526" xr:uid="{00000000-0005-0000-0000-000055150000}"/>
    <cellStyle name="SAPBEXHLevel0 2 2 3 4" xfId="5527" xr:uid="{00000000-0005-0000-0000-000056150000}"/>
    <cellStyle name="SAPBEXHLevel0 2 2 3 4 2" xfId="5528" xr:uid="{00000000-0005-0000-0000-000057150000}"/>
    <cellStyle name="SAPBEXHLevel0 2 2 3 5" xfId="5529" xr:uid="{00000000-0005-0000-0000-000058150000}"/>
    <cellStyle name="SAPBEXHLevel0 2 2 3 5 2" xfId="5530" xr:uid="{00000000-0005-0000-0000-000059150000}"/>
    <cellStyle name="SAPBEXHLevel0 2 2 3 6" xfId="5531" xr:uid="{00000000-0005-0000-0000-00005A150000}"/>
    <cellStyle name="SAPBEXHLevel0 2 2 3 6 2" xfId="5532" xr:uid="{00000000-0005-0000-0000-00005B150000}"/>
    <cellStyle name="SAPBEXHLevel0 2 2 3 7" xfId="5533" xr:uid="{00000000-0005-0000-0000-00005C150000}"/>
    <cellStyle name="SAPBEXHLevel0 2 2 3 7 2" xfId="5534" xr:uid="{00000000-0005-0000-0000-00005D150000}"/>
    <cellStyle name="SAPBEXHLevel0 2 2 3 8" xfId="5535" xr:uid="{00000000-0005-0000-0000-00005E150000}"/>
    <cellStyle name="SAPBEXHLevel0 2 2 3 8 2" xfId="5536" xr:uid="{00000000-0005-0000-0000-00005F150000}"/>
    <cellStyle name="SAPBEXHLevel0 2 2 3 9" xfId="5537" xr:uid="{00000000-0005-0000-0000-000060150000}"/>
    <cellStyle name="SAPBEXHLevel0 2 2 4" xfId="5538" xr:uid="{00000000-0005-0000-0000-000061150000}"/>
    <cellStyle name="SAPBEXHLevel0 2 2 4 2" xfId="5539" xr:uid="{00000000-0005-0000-0000-000062150000}"/>
    <cellStyle name="SAPBEXHLevel0 2 2 4 2 2" xfId="5540" xr:uid="{00000000-0005-0000-0000-000063150000}"/>
    <cellStyle name="SAPBEXHLevel0 2 2 4 3" xfId="5541" xr:uid="{00000000-0005-0000-0000-000064150000}"/>
    <cellStyle name="SAPBEXHLevel0 2 2 4 3 2" xfId="5542" xr:uid="{00000000-0005-0000-0000-000065150000}"/>
    <cellStyle name="SAPBEXHLevel0 2 2 4 4" xfId="5543" xr:uid="{00000000-0005-0000-0000-000066150000}"/>
    <cellStyle name="SAPBEXHLevel0 2 2 4 4 2" xfId="5544" xr:uid="{00000000-0005-0000-0000-000067150000}"/>
    <cellStyle name="SAPBEXHLevel0 2 2 4 5" xfId="5545" xr:uid="{00000000-0005-0000-0000-000068150000}"/>
    <cellStyle name="SAPBEXHLevel0 2 2 4 5 2" xfId="5546" xr:uid="{00000000-0005-0000-0000-000069150000}"/>
    <cellStyle name="SAPBEXHLevel0 2 2 4 6" xfId="5547" xr:uid="{00000000-0005-0000-0000-00006A150000}"/>
    <cellStyle name="SAPBEXHLevel0 2 2 4 6 2" xfId="5548" xr:uid="{00000000-0005-0000-0000-00006B150000}"/>
    <cellStyle name="SAPBEXHLevel0 2 2 4 7" xfId="5549" xr:uid="{00000000-0005-0000-0000-00006C150000}"/>
    <cellStyle name="SAPBEXHLevel0 2 2 4 7 2" xfId="5550" xr:uid="{00000000-0005-0000-0000-00006D150000}"/>
    <cellStyle name="SAPBEXHLevel0 2 2 4 8" xfId="5551" xr:uid="{00000000-0005-0000-0000-00006E150000}"/>
    <cellStyle name="SAPBEXHLevel0 2 2 4 8 2" xfId="5552" xr:uid="{00000000-0005-0000-0000-00006F150000}"/>
    <cellStyle name="SAPBEXHLevel0 2 2 4 9" xfId="5553" xr:uid="{00000000-0005-0000-0000-000070150000}"/>
    <cellStyle name="SAPBEXHLevel0 2 2 5" xfId="5554" xr:uid="{00000000-0005-0000-0000-000071150000}"/>
    <cellStyle name="SAPBEXHLevel0 2 2 5 2" xfId="5555" xr:uid="{00000000-0005-0000-0000-000072150000}"/>
    <cellStyle name="SAPBEXHLevel0 2 2 5 2 2" xfId="5556" xr:uid="{00000000-0005-0000-0000-000073150000}"/>
    <cellStyle name="SAPBEXHLevel0 2 2 5 3" xfId="5557" xr:uid="{00000000-0005-0000-0000-000074150000}"/>
    <cellStyle name="SAPBEXHLevel0 2 2 5 3 2" xfId="5558" xr:uid="{00000000-0005-0000-0000-000075150000}"/>
    <cellStyle name="SAPBEXHLevel0 2 2 5 4" xfId="5559" xr:uid="{00000000-0005-0000-0000-000076150000}"/>
    <cellStyle name="SAPBEXHLevel0 2 2 5 4 2" xfId="5560" xr:uid="{00000000-0005-0000-0000-000077150000}"/>
    <cellStyle name="SAPBEXHLevel0 2 2 5 5" xfId="5561" xr:uid="{00000000-0005-0000-0000-000078150000}"/>
    <cellStyle name="SAPBEXHLevel0 2 2 5 5 2" xfId="5562" xr:uid="{00000000-0005-0000-0000-000079150000}"/>
    <cellStyle name="SAPBEXHLevel0 2 2 5 6" xfId="5563" xr:uid="{00000000-0005-0000-0000-00007A150000}"/>
    <cellStyle name="SAPBEXHLevel0 2 2 5 6 2" xfId="5564" xr:uid="{00000000-0005-0000-0000-00007B150000}"/>
    <cellStyle name="SAPBEXHLevel0 2 2 5 7" xfId="5565" xr:uid="{00000000-0005-0000-0000-00007C150000}"/>
    <cellStyle name="SAPBEXHLevel0 2 2 5 7 2" xfId="5566" xr:uid="{00000000-0005-0000-0000-00007D150000}"/>
    <cellStyle name="SAPBEXHLevel0 2 2 5 8" xfId="5567" xr:uid="{00000000-0005-0000-0000-00007E150000}"/>
    <cellStyle name="SAPBEXHLevel0 2 2 6" xfId="5568" xr:uid="{00000000-0005-0000-0000-00007F150000}"/>
    <cellStyle name="SAPBEXHLevel0 2 2 6 2" xfId="5569" xr:uid="{00000000-0005-0000-0000-000080150000}"/>
    <cellStyle name="SAPBEXHLevel0 2 3" xfId="5570" xr:uid="{00000000-0005-0000-0000-000081150000}"/>
    <cellStyle name="SAPBEXHLevel0 2 3 2" xfId="5571" xr:uid="{00000000-0005-0000-0000-000082150000}"/>
    <cellStyle name="SAPBEXHLevel0 2 3 2 2" xfId="5572" xr:uid="{00000000-0005-0000-0000-000083150000}"/>
    <cellStyle name="SAPBEXHLevel0 2 3 2 2 2" xfId="5573" xr:uid="{00000000-0005-0000-0000-000084150000}"/>
    <cellStyle name="SAPBEXHLevel0 2 3 2 3" xfId="5574" xr:uid="{00000000-0005-0000-0000-000085150000}"/>
    <cellStyle name="SAPBEXHLevel0 2 3 2 3 2" xfId="5575" xr:uid="{00000000-0005-0000-0000-000086150000}"/>
    <cellStyle name="SAPBEXHLevel0 2 3 2 4" xfId="5576" xr:uid="{00000000-0005-0000-0000-000087150000}"/>
    <cellStyle name="SAPBEXHLevel0 2 3 2 4 2" xfId="5577" xr:uid="{00000000-0005-0000-0000-000088150000}"/>
    <cellStyle name="SAPBEXHLevel0 2 3 2 5" xfId="5578" xr:uid="{00000000-0005-0000-0000-000089150000}"/>
    <cellStyle name="SAPBEXHLevel0 2 3 2 5 2" xfId="5579" xr:uid="{00000000-0005-0000-0000-00008A150000}"/>
    <cellStyle name="SAPBEXHLevel0 2 3 2 6" xfId="5580" xr:uid="{00000000-0005-0000-0000-00008B150000}"/>
    <cellStyle name="SAPBEXHLevel0 2 3 2 6 2" xfId="5581" xr:uid="{00000000-0005-0000-0000-00008C150000}"/>
    <cellStyle name="SAPBEXHLevel0 2 3 2 7" xfId="5582" xr:uid="{00000000-0005-0000-0000-00008D150000}"/>
    <cellStyle name="SAPBEXHLevel0 2 3 2 7 2" xfId="5583" xr:uid="{00000000-0005-0000-0000-00008E150000}"/>
    <cellStyle name="SAPBEXHLevel0 2 3 2 8" xfId="5584" xr:uid="{00000000-0005-0000-0000-00008F150000}"/>
    <cellStyle name="SAPBEXHLevel0 2 3 2 8 2" xfId="5585" xr:uid="{00000000-0005-0000-0000-000090150000}"/>
    <cellStyle name="SAPBEXHLevel0 2 3 2 9" xfId="5586" xr:uid="{00000000-0005-0000-0000-000091150000}"/>
    <cellStyle name="SAPBEXHLevel0 2 3 3" xfId="5587" xr:uid="{00000000-0005-0000-0000-000092150000}"/>
    <cellStyle name="SAPBEXHLevel0 2 3 3 2" xfId="5588" xr:uid="{00000000-0005-0000-0000-000093150000}"/>
    <cellStyle name="SAPBEXHLevel0 2 3 3 2 2" xfId="5589" xr:uid="{00000000-0005-0000-0000-000094150000}"/>
    <cellStyle name="SAPBEXHLevel0 2 3 3 3" xfId="5590" xr:uid="{00000000-0005-0000-0000-000095150000}"/>
    <cellStyle name="SAPBEXHLevel0 2 3 3 3 2" xfId="5591" xr:uid="{00000000-0005-0000-0000-000096150000}"/>
    <cellStyle name="SAPBEXHLevel0 2 3 3 4" xfId="5592" xr:uid="{00000000-0005-0000-0000-000097150000}"/>
    <cellStyle name="SAPBEXHLevel0 2 3 3 4 2" xfId="5593" xr:uid="{00000000-0005-0000-0000-000098150000}"/>
    <cellStyle name="SAPBEXHLevel0 2 3 3 5" xfId="5594" xr:uid="{00000000-0005-0000-0000-000099150000}"/>
    <cellStyle name="SAPBEXHLevel0 2 3 3 5 2" xfId="5595" xr:uid="{00000000-0005-0000-0000-00009A150000}"/>
    <cellStyle name="SAPBEXHLevel0 2 3 3 6" xfId="5596" xr:uid="{00000000-0005-0000-0000-00009B150000}"/>
    <cellStyle name="SAPBEXHLevel0 2 3 3 6 2" xfId="5597" xr:uid="{00000000-0005-0000-0000-00009C150000}"/>
    <cellStyle name="SAPBEXHLevel0 2 3 3 7" xfId="5598" xr:uid="{00000000-0005-0000-0000-00009D150000}"/>
    <cellStyle name="SAPBEXHLevel0 2 3 3 7 2" xfId="5599" xr:uid="{00000000-0005-0000-0000-00009E150000}"/>
    <cellStyle name="SAPBEXHLevel0 2 3 3 8" xfId="5600" xr:uid="{00000000-0005-0000-0000-00009F150000}"/>
    <cellStyle name="SAPBEXHLevel0 2 3 3 8 2" xfId="5601" xr:uid="{00000000-0005-0000-0000-0000A0150000}"/>
    <cellStyle name="SAPBEXHLevel0 2 3 3 9" xfId="5602" xr:uid="{00000000-0005-0000-0000-0000A1150000}"/>
    <cellStyle name="SAPBEXHLevel0 2 3 4" xfId="5603" xr:uid="{00000000-0005-0000-0000-0000A2150000}"/>
    <cellStyle name="SAPBEXHLevel0 2 3 4 2" xfId="5604" xr:uid="{00000000-0005-0000-0000-0000A3150000}"/>
    <cellStyle name="SAPBEXHLevel0 2 3 4 2 2" xfId="5605" xr:uid="{00000000-0005-0000-0000-0000A4150000}"/>
    <cellStyle name="SAPBEXHLevel0 2 3 4 3" xfId="5606" xr:uid="{00000000-0005-0000-0000-0000A5150000}"/>
    <cellStyle name="SAPBEXHLevel0 2 3 4 3 2" xfId="5607" xr:uid="{00000000-0005-0000-0000-0000A6150000}"/>
    <cellStyle name="SAPBEXHLevel0 2 3 4 4" xfId="5608" xr:uid="{00000000-0005-0000-0000-0000A7150000}"/>
    <cellStyle name="SAPBEXHLevel0 2 3 4 4 2" xfId="5609" xr:uid="{00000000-0005-0000-0000-0000A8150000}"/>
    <cellStyle name="SAPBEXHLevel0 2 3 4 5" xfId="5610" xr:uid="{00000000-0005-0000-0000-0000A9150000}"/>
    <cellStyle name="SAPBEXHLevel0 2 3 4 5 2" xfId="5611" xr:uid="{00000000-0005-0000-0000-0000AA150000}"/>
    <cellStyle name="SAPBEXHLevel0 2 3 4 6" xfId="5612" xr:uid="{00000000-0005-0000-0000-0000AB150000}"/>
    <cellStyle name="SAPBEXHLevel0 2 3 4 6 2" xfId="5613" xr:uid="{00000000-0005-0000-0000-0000AC150000}"/>
    <cellStyle name="SAPBEXHLevel0 2 3 4 7" xfId="5614" xr:uid="{00000000-0005-0000-0000-0000AD150000}"/>
    <cellStyle name="SAPBEXHLevel0 2 3 4 7 2" xfId="5615" xr:uid="{00000000-0005-0000-0000-0000AE150000}"/>
    <cellStyle name="SAPBEXHLevel0 2 3 4 8" xfId="5616" xr:uid="{00000000-0005-0000-0000-0000AF150000}"/>
    <cellStyle name="SAPBEXHLevel0 2 3 4 8 2" xfId="5617" xr:uid="{00000000-0005-0000-0000-0000B0150000}"/>
    <cellStyle name="SAPBEXHLevel0 2 3 4 9" xfId="5618" xr:uid="{00000000-0005-0000-0000-0000B1150000}"/>
    <cellStyle name="SAPBEXHLevel0 2 3 5" xfId="5619" xr:uid="{00000000-0005-0000-0000-0000B2150000}"/>
    <cellStyle name="SAPBEXHLevel0 2 3 5 2" xfId="5620" xr:uid="{00000000-0005-0000-0000-0000B3150000}"/>
    <cellStyle name="SAPBEXHLevel0 2 3 5 2 2" xfId="5621" xr:uid="{00000000-0005-0000-0000-0000B4150000}"/>
    <cellStyle name="SAPBEXHLevel0 2 3 5 3" xfId="5622" xr:uid="{00000000-0005-0000-0000-0000B5150000}"/>
    <cellStyle name="SAPBEXHLevel0 2 3 5 3 2" xfId="5623" xr:uid="{00000000-0005-0000-0000-0000B6150000}"/>
    <cellStyle name="SAPBEXHLevel0 2 3 5 4" xfId="5624" xr:uid="{00000000-0005-0000-0000-0000B7150000}"/>
    <cellStyle name="SAPBEXHLevel0 2 3 5 4 2" xfId="5625" xr:uid="{00000000-0005-0000-0000-0000B8150000}"/>
    <cellStyle name="SAPBEXHLevel0 2 3 5 5" xfId="5626" xr:uid="{00000000-0005-0000-0000-0000B9150000}"/>
    <cellStyle name="SAPBEXHLevel0 2 3 5 5 2" xfId="5627" xr:uid="{00000000-0005-0000-0000-0000BA150000}"/>
    <cellStyle name="SAPBEXHLevel0 2 3 5 6" xfId="5628" xr:uid="{00000000-0005-0000-0000-0000BB150000}"/>
    <cellStyle name="SAPBEXHLevel0 2 3 5 6 2" xfId="5629" xr:uid="{00000000-0005-0000-0000-0000BC150000}"/>
    <cellStyle name="SAPBEXHLevel0 2 3 5 7" xfId="5630" xr:uid="{00000000-0005-0000-0000-0000BD150000}"/>
    <cellStyle name="SAPBEXHLevel0 2 3 5 7 2" xfId="5631" xr:uid="{00000000-0005-0000-0000-0000BE150000}"/>
    <cellStyle name="SAPBEXHLevel0 2 3 5 8" xfId="5632" xr:uid="{00000000-0005-0000-0000-0000BF150000}"/>
    <cellStyle name="SAPBEXHLevel0 2 3 6" xfId="5633" xr:uid="{00000000-0005-0000-0000-0000C0150000}"/>
    <cellStyle name="SAPBEXHLevel0 2 3 6 2" xfId="5634" xr:uid="{00000000-0005-0000-0000-0000C1150000}"/>
    <cellStyle name="SAPBEXHLevel0 2 4" xfId="5635" xr:uid="{00000000-0005-0000-0000-0000C2150000}"/>
    <cellStyle name="SAPBEXHLevel0 2 4 2" xfId="5636" xr:uid="{00000000-0005-0000-0000-0000C3150000}"/>
    <cellStyle name="SAPBEXHLevel0 2 4 2 2" xfId="5637" xr:uid="{00000000-0005-0000-0000-0000C4150000}"/>
    <cellStyle name="SAPBEXHLevel0 2 4 3" xfId="5638" xr:uid="{00000000-0005-0000-0000-0000C5150000}"/>
    <cellStyle name="SAPBEXHLevel0 2 4 3 2" xfId="5639" xr:uid="{00000000-0005-0000-0000-0000C6150000}"/>
    <cellStyle name="SAPBEXHLevel0 2 4 4" xfId="5640" xr:uid="{00000000-0005-0000-0000-0000C7150000}"/>
    <cellStyle name="SAPBEXHLevel0 2 4 4 2" xfId="5641" xr:uid="{00000000-0005-0000-0000-0000C8150000}"/>
    <cellStyle name="SAPBEXHLevel0 2 4 5" xfId="5642" xr:uid="{00000000-0005-0000-0000-0000C9150000}"/>
    <cellStyle name="SAPBEXHLevel0 2 4 5 2" xfId="5643" xr:uid="{00000000-0005-0000-0000-0000CA150000}"/>
    <cellStyle name="SAPBEXHLevel0 2 4 6" xfId="5644" xr:uid="{00000000-0005-0000-0000-0000CB150000}"/>
    <cellStyle name="SAPBEXHLevel0 2 4 6 2" xfId="5645" xr:uid="{00000000-0005-0000-0000-0000CC150000}"/>
    <cellStyle name="SAPBEXHLevel0 2 4 7" xfId="5646" xr:uid="{00000000-0005-0000-0000-0000CD150000}"/>
    <cellStyle name="SAPBEXHLevel0 2 4 7 2" xfId="5647" xr:uid="{00000000-0005-0000-0000-0000CE150000}"/>
    <cellStyle name="SAPBEXHLevel0 2 4 8" xfId="5648" xr:uid="{00000000-0005-0000-0000-0000CF150000}"/>
    <cellStyle name="SAPBEXHLevel0 2 4 8 2" xfId="5649" xr:uid="{00000000-0005-0000-0000-0000D0150000}"/>
    <cellStyle name="SAPBEXHLevel0 2 4 9" xfId="5650" xr:uid="{00000000-0005-0000-0000-0000D1150000}"/>
    <cellStyle name="SAPBEXHLevel0 2 5" xfId="5651" xr:uid="{00000000-0005-0000-0000-0000D2150000}"/>
    <cellStyle name="SAPBEXHLevel0 2 5 2" xfId="5652" xr:uid="{00000000-0005-0000-0000-0000D3150000}"/>
    <cellStyle name="SAPBEXHLevel0 2 5 2 2" xfId="5653" xr:uid="{00000000-0005-0000-0000-0000D4150000}"/>
    <cellStyle name="SAPBEXHLevel0 2 5 3" xfId="5654" xr:uid="{00000000-0005-0000-0000-0000D5150000}"/>
    <cellStyle name="SAPBEXHLevel0 2 5 3 2" xfId="5655" xr:uid="{00000000-0005-0000-0000-0000D6150000}"/>
    <cellStyle name="SAPBEXHLevel0 2 5 4" xfId="5656" xr:uid="{00000000-0005-0000-0000-0000D7150000}"/>
    <cellStyle name="SAPBEXHLevel0 2 5 4 2" xfId="5657" xr:uid="{00000000-0005-0000-0000-0000D8150000}"/>
    <cellStyle name="SAPBEXHLevel0 2 5 5" xfId="5658" xr:uid="{00000000-0005-0000-0000-0000D9150000}"/>
    <cellStyle name="SAPBEXHLevel0 2 5 5 2" xfId="5659" xr:uid="{00000000-0005-0000-0000-0000DA150000}"/>
    <cellStyle name="SAPBEXHLevel0 2 5 6" xfId="5660" xr:uid="{00000000-0005-0000-0000-0000DB150000}"/>
    <cellStyle name="SAPBEXHLevel0 2 5 6 2" xfId="5661" xr:uid="{00000000-0005-0000-0000-0000DC150000}"/>
    <cellStyle name="SAPBEXHLevel0 2 5 7" xfId="5662" xr:uid="{00000000-0005-0000-0000-0000DD150000}"/>
    <cellStyle name="SAPBEXHLevel0 2 5 7 2" xfId="5663" xr:uid="{00000000-0005-0000-0000-0000DE150000}"/>
    <cellStyle name="SAPBEXHLevel0 2 5 8" xfId="5664" xr:uid="{00000000-0005-0000-0000-0000DF150000}"/>
    <cellStyle name="SAPBEXHLevel0 2 5 8 2" xfId="5665" xr:uid="{00000000-0005-0000-0000-0000E0150000}"/>
    <cellStyle name="SAPBEXHLevel0 2 5 9" xfId="5666" xr:uid="{00000000-0005-0000-0000-0000E1150000}"/>
    <cellStyle name="SAPBEXHLevel0 2 6" xfId="5667" xr:uid="{00000000-0005-0000-0000-0000E2150000}"/>
    <cellStyle name="SAPBEXHLevel0 2 6 2" xfId="5668" xr:uid="{00000000-0005-0000-0000-0000E3150000}"/>
    <cellStyle name="SAPBEXHLevel0 2 6 2 2" xfId="5669" xr:uid="{00000000-0005-0000-0000-0000E4150000}"/>
    <cellStyle name="SAPBEXHLevel0 2 6 3" xfId="5670" xr:uid="{00000000-0005-0000-0000-0000E5150000}"/>
    <cellStyle name="SAPBEXHLevel0 2 6 3 2" xfId="5671" xr:uid="{00000000-0005-0000-0000-0000E6150000}"/>
    <cellStyle name="SAPBEXHLevel0 2 6 4" xfId="5672" xr:uid="{00000000-0005-0000-0000-0000E7150000}"/>
    <cellStyle name="SAPBEXHLevel0 2 6 4 2" xfId="5673" xr:uid="{00000000-0005-0000-0000-0000E8150000}"/>
    <cellStyle name="SAPBEXHLevel0 2 6 5" xfId="5674" xr:uid="{00000000-0005-0000-0000-0000E9150000}"/>
    <cellStyle name="SAPBEXHLevel0 2 6 5 2" xfId="5675" xr:uid="{00000000-0005-0000-0000-0000EA150000}"/>
    <cellStyle name="SAPBEXHLevel0 2 6 6" xfId="5676" xr:uid="{00000000-0005-0000-0000-0000EB150000}"/>
    <cellStyle name="SAPBEXHLevel0 2 6 6 2" xfId="5677" xr:uid="{00000000-0005-0000-0000-0000EC150000}"/>
    <cellStyle name="SAPBEXHLevel0 2 6 7" xfId="5678" xr:uid="{00000000-0005-0000-0000-0000ED150000}"/>
    <cellStyle name="SAPBEXHLevel0 2 6 7 2" xfId="5679" xr:uid="{00000000-0005-0000-0000-0000EE150000}"/>
    <cellStyle name="SAPBEXHLevel0 2 6 8" xfId="5680" xr:uid="{00000000-0005-0000-0000-0000EF150000}"/>
    <cellStyle name="SAPBEXHLevel0 2 6 8 2" xfId="5681" xr:uid="{00000000-0005-0000-0000-0000F0150000}"/>
    <cellStyle name="SAPBEXHLevel0 2 6 9" xfId="5682" xr:uid="{00000000-0005-0000-0000-0000F1150000}"/>
    <cellStyle name="SAPBEXHLevel0 2 7" xfId="5683" xr:uid="{00000000-0005-0000-0000-0000F2150000}"/>
    <cellStyle name="SAPBEXHLevel0 2 7 2" xfId="5684" xr:uid="{00000000-0005-0000-0000-0000F3150000}"/>
    <cellStyle name="SAPBEXHLevel0 2 7 2 2" xfId="5685" xr:uid="{00000000-0005-0000-0000-0000F4150000}"/>
    <cellStyle name="SAPBEXHLevel0 2 7 3" xfId="5686" xr:uid="{00000000-0005-0000-0000-0000F5150000}"/>
    <cellStyle name="SAPBEXHLevel0 2 7 3 2" xfId="5687" xr:uid="{00000000-0005-0000-0000-0000F6150000}"/>
    <cellStyle name="SAPBEXHLevel0 2 7 4" xfId="5688" xr:uid="{00000000-0005-0000-0000-0000F7150000}"/>
    <cellStyle name="SAPBEXHLevel0 2 7 4 2" xfId="5689" xr:uid="{00000000-0005-0000-0000-0000F8150000}"/>
    <cellStyle name="SAPBEXHLevel0 2 7 5" xfId="5690" xr:uid="{00000000-0005-0000-0000-0000F9150000}"/>
    <cellStyle name="SAPBEXHLevel0 2 7 5 2" xfId="5691" xr:uid="{00000000-0005-0000-0000-0000FA150000}"/>
    <cellStyle name="SAPBEXHLevel0 2 7 6" xfId="5692" xr:uid="{00000000-0005-0000-0000-0000FB150000}"/>
    <cellStyle name="SAPBEXHLevel0 2 7 6 2" xfId="5693" xr:uid="{00000000-0005-0000-0000-0000FC150000}"/>
    <cellStyle name="SAPBEXHLevel0 2 7 7" xfId="5694" xr:uid="{00000000-0005-0000-0000-0000FD150000}"/>
    <cellStyle name="SAPBEXHLevel0 2 7 7 2" xfId="5695" xr:uid="{00000000-0005-0000-0000-0000FE150000}"/>
    <cellStyle name="SAPBEXHLevel0 2 7 8" xfId="5696" xr:uid="{00000000-0005-0000-0000-0000FF150000}"/>
    <cellStyle name="SAPBEXHLevel0 2 8" xfId="5697" xr:uid="{00000000-0005-0000-0000-000000160000}"/>
    <cellStyle name="SAPBEXHLevel0 2 8 2" xfId="5698" xr:uid="{00000000-0005-0000-0000-000001160000}"/>
    <cellStyle name="SAPBEXHLevel0 3" xfId="5699" xr:uid="{00000000-0005-0000-0000-000002160000}"/>
    <cellStyle name="SAPBEXHLevel0 3 2" xfId="5700" xr:uid="{00000000-0005-0000-0000-000003160000}"/>
    <cellStyle name="SAPBEXHLevel0 3 2 2" xfId="5701" xr:uid="{00000000-0005-0000-0000-000004160000}"/>
    <cellStyle name="SAPBEXHLevel0 3 2 2 2" xfId="5702" xr:uid="{00000000-0005-0000-0000-000005160000}"/>
    <cellStyle name="SAPBEXHLevel0 3 2 3" xfId="5703" xr:uid="{00000000-0005-0000-0000-000006160000}"/>
    <cellStyle name="SAPBEXHLevel0 3 2 3 2" xfId="5704" xr:uid="{00000000-0005-0000-0000-000007160000}"/>
    <cellStyle name="SAPBEXHLevel0 3 2 4" xfId="5705" xr:uid="{00000000-0005-0000-0000-000008160000}"/>
    <cellStyle name="SAPBEXHLevel0 3 2 4 2" xfId="5706" xr:uid="{00000000-0005-0000-0000-000009160000}"/>
    <cellStyle name="SAPBEXHLevel0 3 2 5" xfId="5707" xr:uid="{00000000-0005-0000-0000-00000A160000}"/>
    <cellStyle name="SAPBEXHLevel0 3 2 5 2" xfId="5708" xr:uid="{00000000-0005-0000-0000-00000B160000}"/>
    <cellStyle name="SAPBEXHLevel0 3 2 6" xfId="5709" xr:uid="{00000000-0005-0000-0000-00000C160000}"/>
    <cellStyle name="SAPBEXHLevel0 3 2 6 2" xfId="5710" xr:uid="{00000000-0005-0000-0000-00000D160000}"/>
    <cellStyle name="SAPBEXHLevel0 3 2 7" xfId="5711" xr:uid="{00000000-0005-0000-0000-00000E160000}"/>
    <cellStyle name="SAPBEXHLevel0 3 2 7 2" xfId="5712" xr:uid="{00000000-0005-0000-0000-00000F160000}"/>
    <cellStyle name="SAPBEXHLevel0 3 2 8" xfId="5713" xr:uid="{00000000-0005-0000-0000-000010160000}"/>
    <cellStyle name="SAPBEXHLevel0 3 2 8 2" xfId="5714" xr:uid="{00000000-0005-0000-0000-000011160000}"/>
    <cellStyle name="SAPBEXHLevel0 3 2 9" xfId="5715" xr:uid="{00000000-0005-0000-0000-000012160000}"/>
    <cellStyle name="SAPBEXHLevel0 3 3" xfId="5716" xr:uid="{00000000-0005-0000-0000-000013160000}"/>
    <cellStyle name="SAPBEXHLevel0 3 3 2" xfId="5717" xr:uid="{00000000-0005-0000-0000-000014160000}"/>
    <cellStyle name="SAPBEXHLevel0 3 3 2 2" xfId="5718" xr:uid="{00000000-0005-0000-0000-000015160000}"/>
    <cellStyle name="SAPBEXHLevel0 3 3 3" xfId="5719" xr:uid="{00000000-0005-0000-0000-000016160000}"/>
    <cellStyle name="SAPBEXHLevel0 3 3 3 2" xfId="5720" xr:uid="{00000000-0005-0000-0000-000017160000}"/>
    <cellStyle name="SAPBEXHLevel0 3 3 4" xfId="5721" xr:uid="{00000000-0005-0000-0000-000018160000}"/>
    <cellStyle name="SAPBEXHLevel0 3 3 4 2" xfId="5722" xr:uid="{00000000-0005-0000-0000-000019160000}"/>
    <cellStyle name="SAPBEXHLevel0 3 3 5" xfId="5723" xr:uid="{00000000-0005-0000-0000-00001A160000}"/>
    <cellStyle name="SAPBEXHLevel0 3 3 5 2" xfId="5724" xr:uid="{00000000-0005-0000-0000-00001B160000}"/>
    <cellStyle name="SAPBEXHLevel0 3 3 6" xfId="5725" xr:uid="{00000000-0005-0000-0000-00001C160000}"/>
    <cellStyle name="SAPBEXHLevel0 3 3 6 2" xfId="5726" xr:uid="{00000000-0005-0000-0000-00001D160000}"/>
    <cellStyle name="SAPBEXHLevel0 3 3 7" xfId="5727" xr:uid="{00000000-0005-0000-0000-00001E160000}"/>
    <cellStyle name="SAPBEXHLevel0 3 3 7 2" xfId="5728" xr:uid="{00000000-0005-0000-0000-00001F160000}"/>
    <cellStyle name="SAPBEXHLevel0 3 3 8" xfId="5729" xr:uid="{00000000-0005-0000-0000-000020160000}"/>
    <cellStyle name="SAPBEXHLevel0 3 3 8 2" xfId="5730" xr:uid="{00000000-0005-0000-0000-000021160000}"/>
    <cellStyle name="SAPBEXHLevel0 3 3 9" xfId="5731" xr:uid="{00000000-0005-0000-0000-000022160000}"/>
    <cellStyle name="SAPBEXHLevel0 3 4" xfId="5732" xr:uid="{00000000-0005-0000-0000-000023160000}"/>
    <cellStyle name="SAPBEXHLevel0 3 4 2" xfId="5733" xr:uid="{00000000-0005-0000-0000-000024160000}"/>
    <cellStyle name="SAPBEXHLevel0 3 4 2 2" xfId="5734" xr:uid="{00000000-0005-0000-0000-000025160000}"/>
    <cellStyle name="SAPBEXHLevel0 3 4 3" xfId="5735" xr:uid="{00000000-0005-0000-0000-000026160000}"/>
    <cellStyle name="SAPBEXHLevel0 3 4 3 2" xfId="5736" xr:uid="{00000000-0005-0000-0000-000027160000}"/>
    <cellStyle name="SAPBEXHLevel0 3 4 4" xfId="5737" xr:uid="{00000000-0005-0000-0000-000028160000}"/>
    <cellStyle name="SAPBEXHLevel0 3 4 4 2" xfId="5738" xr:uid="{00000000-0005-0000-0000-000029160000}"/>
    <cellStyle name="SAPBEXHLevel0 3 4 5" xfId="5739" xr:uid="{00000000-0005-0000-0000-00002A160000}"/>
    <cellStyle name="SAPBEXHLevel0 3 4 5 2" xfId="5740" xr:uid="{00000000-0005-0000-0000-00002B160000}"/>
    <cellStyle name="SAPBEXHLevel0 3 4 6" xfId="5741" xr:uid="{00000000-0005-0000-0000-00002C160000}"/>
    <cellStyle name="SAPBEXHLevel0 3 4 6 2" xfId="5742" xr:uid="{00000000-0005-0000-0000-00002D160000}"/>
    <cellStyle name="SAPBEXHLevel0 3 4 7" xfId="5743" xr:uid="{00000000-0005-0000-0000-00002E160000}"/>
    <cellStyle name="SAPBEXHLevel0 3 4 7 2" xfId="5744" xr:uid="{00000000-0005-0000-0000-00002F160000}"/>
    <cellStyle name="SAPBEXHLevel0 3 4 8" xfId="5745" xr:uid="{00000000-0005-0000-0000-000030160000}"/>
    <cellStyle name="SAPBEXHLevel0 3 4 8 2" xfId="5746" xr:uid="{00000000-0005-0000-0000-000031160000}"/>
    <cellStyle name="SAPBEXHLevel0 3 4 9" xfId="5747" xr:uid="{00000000-0005-0000-0000-000032160000}"/>
    <cellStyle name="SAPBEXHLevel0 3 5" xfId="5748" xr:uid="{00000000-0005-0000-0000-000033160000}"/>
    <cellStyle name="SAPBEXHLevel0 3 5 2" xfId="5749" xr:uid="{00000000-0005-0000-0000-000034160000}"/>
    <cellStyle name="SAPBEXHLevel0 3 5 2 2" xfId="5750" xr:uid="{00000000-0005-0000-0000-000035160000}"/>
    <cellStyle name="SAPBEXHLevel0 3 5 3" xfId="5751" xr:uid="{00000000-0005-0000-0000-000036160000}"/>
    <cellStyle name="SAPBEXHLevel0 3 5 3 2" xfId="5752" xr:uid="{00000000-0005-0000-0000-000037160000}"/>
    <cellStyle name="SAPBEXHLevel0 3 5 4" xfId="5753" xr:uid="{00000000-0005-0000-0000-000038160000}"/>
    <cellStyle name="SAPBEXHLevel0 3 5 4 2" xfId="5754" xr:uid="{00000000-0005-0000-0000-000039160000}"/>
    <cellStyle name="SAPBEXHLevel0 3 5 5" xfId="5755" xr:uid="{00000000-0005-0000-0000-00003A160000}"/>
    <cellStyle name="SAPBEXHLevel0 3 5 5 2" xfId="5756" xr:uid="{00000000-0005-0000-0000-00003B160000}"/>
    <cellStyle name="SAPBEXHLevel0 3 5 6" xfId="5757" xr:uid="{00000000-0005-0000-0000-00003C160000}"/>
    <cellStyle name="SAPBEXHLevel0 3 5 6 2" xfId="5758" xr:uid="{00000000-0005-0000-0000-00003D160000}"/>
    <cellStyle name="SAPBEXHLevel0 3 5 7" xfId="5759" xr:uid="{00000000-0005-0000-0000-00003E160000}"/>
    <cellStyle name="SAPBEXHLevel0 3 5 7 2" xfId="5760" xr:uid="{00000000-0005-0000-0000-00003F160000}"/>
    <cellStyle name="SAPBEXHLevel0 3 5 8" xfId="5761" xr:uid="{00000000-0005-0000-0000-000040160000}"/>
    <cellStyle name="SAPBEXHLevel0 3 6" xfId="5762" xr:uid="{00000000-0005-0000-0000-000041160000}"/>
    <cellStyle name="SAPBEXHLevel0 3 6 2" xfId="5763" xr:uid="{00000000-0005-0000-0000-000042160000}"/>
    <cellStyle name="SAPBEXHLevel0 4" xfId="5764" xr:uid="{00000000-0005-0000-0000-000043160000}"/>
    <cellStyle name="SAPBEXHLevel0 4 2" xfId="5765" xr:uid="{00000000-0005-0000-0000-000044160000}"/>
    <cellStyle name="SAPBEXHLevel0 4 2 2" xfId="5766" xr:uid="{00000000-0005-0000-0000-000045160000}"/>
    <cellStyle name="SAPBEXHLevel0 4 3" xfId="5767" xr:uid="{00000000-0005-0000-0000-000046160000}"/>
    <cellStyle name="SAPBEXHLevel0 4 3 2" xfId="5768" xr:uid="{00000000-0005-0000-0000-000047160000}"/>
    <cellStyle name="SAPBEXHLevel0 4 4" xfId="5769" xr:uid="{00000000-0005-0000-0000-000048160000}"/>
    <cellStyle name="SAPBEXHLevel0 4 4 2" xfId="5770" xr:uid="{00000000-0005-0000-0000-000049160000}"/>
    <cellStyle name="SAPBEXHLevel0 4 5" xfId="5771" xr:uid="{00000000-0005-0000-0000-00004A160000}"/>
    <cellStyle name="SAPBEXHLevel0 4 5 2" xfId="5772" xr:uid="{00000000-0005-0000-0000-00004B160000}"/>
    <cellStyle name="SAPBEXHLevel0 4 6" xfId="5773" xr:uid="{00000000-0005-0000-0000-00004C160000}"/>
    <cellStyle name="SAPBEXHLevel0 4 6 2" xfId="5774" xr:uid="{00000000-0005-0000-0000-00004D160000}"/>
    <cellStyle name="SAPBEXHLevel0 4 7" xfId="5775" xr:uid="{00000000-0005-0000-0000-00004E160000}"/>
    <cellStyle name="SAPBEXHLevel0 4 7 2" xfId="5776" xr:uid="{00000000-0005-0000-0000-00004F160000}"/>
    <cellStyle name="SAPBEXHLevel0 4 8" xfId="5777" xr:uid="{00000000-0005-0000-0000-000050160000}"/>
    <cellStyle name="SAPBEXHLevel0 4 8 2" xfId="5778" xr:uid="{00000000-0005-0000-0000-000051160000}"/>
    <cellStyle name="SAPBEXHLevel0 4 9" xfId="5779" xr:uid="{00000000-0005-0000-0000-000052160000}"/>
    <cellStyle name="SAPBEXHLevel0 5" xfId="5780" xr:uid="{00000000-0005-0000-0000-000053160000}"/>
    <cellStyle name="SAPBEXHLevel0 5 2" xfId="5781" xr:uid="{00000000-0005-0000-0000-000054160000}"/>
    <cellStyle name="SAPBEXHLevel0 5 2 2" xfId="5782" xr:uid="{00000000-0005-0000-0000-000055160000}"/>
    <cellStyle name="SAPBEXHLevel0 5 3" xfId="5783" xr:uid="{00000000-0005-0000-0000-000056160000}"/>
    <cellStyle name="SAPBEXHLevel0 5 3 2" xfId="5784" xr:uid="{00000000-0005-0000-0000-000057160000}"/>
    <cellStyle name="SAPBEXHLevel0 5 4" xfId="5785" xr:uid="{00000000-0005-0000-0000-000058160000}"/>
    <cellStyle name="SAPBEXHLevel0 5 4 2" xfId="5786" xr:uid="{00000000-0005-0000-0000-000059160000}"/>
    <cellStyle name="SAPBEXHLevel0 5 5" xfId="5787" xr:uid="{00000000-0005-0000-0000-00005A160000}"/>
    <cellStyle name="SAPBEXHLevel0 5 5 2" xfId="5788" xr:uid="{00000000-0005-0000-0000-00005B160000}"/>
    <cellStyle name="SAPBEXHLevel0 5 6" xfId="5789" xr:uid="{00000000-0005-0000-0000-00005C160000}"/>
    <cellStyle name="SAPBEXHLevel0 5 6 2" xfId="5790" xr:uid="{00000000-0005-0000-0000-00005D160000}"/>
    <cellStyle name="SAPBEXHLevel0 5 7" xfId="5791" xr:uid="{00000000-0005-0000-0000-00005E160000}"/>
    <cellStyle name="SAPBEXHLevel0 5 7 2" xfId="5792" xr:uid="{00000000-0005-0000-0000-00005F160000}"/>
    <cellStyle name="SAPBEXHLevel0 5 8" xfId="5793" xr:uid="{00000000-0005-0000-0000-000060160000}"/>
    <cellStyle name="SAPBEXHLevel0 5 8 2" xfId="5794" xr:uid="{00000000-0005-0000-0000-000061160000}"/>
    <cellStyle name="SAPBEXHLevel0 5 9" xfId="5795" xr:uid="{00000000-0005-0000-0000-000062160000}"/>
    <cellStyle name="SAPBEXHLevel0 6" xfId="5796" xr:uid="{00000000-0005-0000-0000-000063160000}"/>
    <cellStyle name="SAPBEXHLevel0 6 2" xfId="5797" xr:uid="{00000000-0005-0000-0000-000064160000}"/>
    <cellStyle name="SAPBEXHLevel0 6 2 2" xfId="5798" xr:uid="{00000000-0005-0000-0000-000065160000}"/>
    <cellStyle name="SAPBEXHLevel0 6 3" xfId="5799" xr:uid="{00000000-0005-0000-0000-000066160000}"/>
    <cellStyle name="SAPBEXHLevel0 6 3 2" xfId="5800" xr:uid="{00000000-0005-0000-0000-000067160000}"/>
    <cellStyle name="SAPBEXHLevel0 6 4" xfId="5801" xr:uid="{00000000-0005-0000-0000-000068160000}"/>
    <cellStyle name="SAPBEXHLevel0 6 4 2" xfId="5802" xr:uid="{00000000-0005-0000-0000-000069160000}"/>
    <cellStyle name="SAPBEXHLevel0 6 5" xfId="5803" xr:uid="{00000000-0005-0000-0000-00006A160000}"/>
    <cellStyle name="SAPBEXHLevel0 6 5 2" xfId="5804" xr:uid="{00000000-0005-0000-0000-00006B160000}"/>
    <cellStyle name="SAPBEXHLevel0 6 6" xfId="5805" xr:uid="{00000000-0005-0000-0000-00006C160000}"/>
    <cellStyle name="SAPBEXHLevel0 6 6 2" xfId="5806" xr:uid="{00000000-0005-0000-0000-00006D160000}"/>
    <cellStyle name="SAPBEXHLevel0 6 7" xfId="5807" xr:uid="{00000000-0005-0000-0000-00006E160000}"/>
    <cellStyle name="SAPBEXHLevel0 6 7 2" xfId="5808" xr:uid="{00000000-0005-0000-0000-00006F160000}"/>
    <cellStyle name="SAPBEXHLevel0 6 8" xfId="5809" xr:uid="{00000000-0005-0000-0000-000070160000}"/>
    <cellStyle name="SAPBEXHLevel0 6 8 2" xfId="5810" xr:uid="{00000000-0005-0000-0000-000071160000}"/>
    <cellStyle name="SAPBEXHLevel0 6 9" xfId="5811" xr:uid="{00000000-0005-0000-0000-000072160000}"/>
    <cellStyle name="SAPBEXHLevel0 7" xfId="5812" xr:uid="{00000000-0005-0000-0000-000073160000}"/>
    <cellStyle name="SAPBEXHLevel0 7 2" xfId="5813" xr:uid="{00000000-0005-0000-0000-000074160000}"/>
    <cellStyle name="SAPBEXHLevel0 7 2 2" xfId="5814" xr:uid="{00000000-0005-0000-0000-000075160000}"/>
    <cellStyle name="SAPBEXHLevel0 7 3" xfId="5815" xr:uid="{00000000-0005-0000-0000-000076160000}"/>
    <cellStyle name="SAPBEXHLevel0 7 3 2" xfId="5816" xr:uid="{00000000-0005-0000-0000-000077160000}"/>
    <cellStyle name="SAPBEXHLevel0 7 4" xfId="5817" xr:uid="{00000000-0005-0000-0000-000078160000}"/>
    <cellStyle name="SAPBEXHLevel0 7 4 2" xfId="5818" xr:uid="{00000000-0005-0000-0000-000079160000}"/>
    <cellStyle name="SAPBEXHLevel0 7 5" xfId="5819" xr:uid="{00000000-0005-0000-0000-00007A160000}"/>
    <cellStyle name="SAPBEXHLevel0 7 5 2" xfId="5820" xr:uid="{00000000-0005-0000-0000-00007B160000}"/>
    <cellStyle name="SAPBEXHLevel0 7 6" xfId="5821" xr:uid="{00000000-0005-0000-0000-00007C160000}"/>
    <cellStyle name="SAPBEXHLevel0 7 6 2" xfId="5822" xr:uid="{00000000-0005-0000-0000-00007D160000}"/>
    <cellStyle name="SAPBEXHLevel0 7 7" xfId="5823" xr:uid="{00000000-0005-0000-0000-00007E160000}"/>
    <cellStyle name="SAPBEXHLevel0 7 7 2" xfId="5824" xr:uid="{00000000-0005-0000-0000-00007F160000}"/>
    <cellStyle name="SAPBEXHLevel0 7 8" xfId="5825" xr:uid="{00000000-0005-0000-0000-000080160000}"/>
    <cellStyle name="SAPBEXHLevel0 8" xfId="5826" xr:uid="{00000000-0005-0000-0000-000081160000}"/>
    <cellStyle name="SAPBEXHLevel0 8 2" xfId="5827" xr:uid="{00000000-0005-0000-0000-000082160000}"/>
    <cellStyle name="SAPBEXHLevel0_AM - Continuity Report USCO USD 09 2007" xfId="5828" xr:uid="{00000000-0005-0000-0000-000083160000}"/>
    <cellStyle name="SAPBEXHLevel0X" xfId="5829" xr:uid="{00000000-0005-0000-0000-000084160000}"/>
    <cellStyle name="SAPBEXHLevel0X 2" xfId="5830" xr:uid="{00000000-0005-0000-0000-000085160000}"/>
    <cellStyle name="SAPBEXHLevel0X 2 2" xfId="5831" xr:uid="{00000000-0005-0000-0000-000086160000}"/>
    <cellStyle name="SAPBEXHLevel0X 2 2 2" xfId="5832" xr:uid="{00000000-0005-0000-0000-000087160000}"/>
    <cellStyle name="SAPBEXHLevel0X 2 2 2 2" xfId="5833" xr:uid="{00000000-0005-0000-0000-000088160000}"/>
    <cellStyle name="SAPBEXHLevel0X 2 2 2 2 2" xfId="5834" xr:uid="{00000000-0005-0000-0000-000089160000}"/>
    <cellStyle name="SAPBEXHLevel0X 2 2 2 3" xfId="5835" xr:uid="{00000000-0005-0000-0000-00008A160000}"/>
    <cellStyle name="SAPBEXHLevel0X 2 2 2 3 2" xfId="5836" xr:uid="{00000000-0005-0000-0000-00008B160000}"/>
    <cellStyle name="SAPBEXHLevel0X 2 2 2 4" xfId="5837" xr:uid="{00000000-0005-0000-0000-00008C160000}"/>
    <cellStyle name="SAPBEXHLevel0X 2 2 2 4 2" xfId="5838" xr:uid="{00000000-0005-0000-0000-00008D160000}"/>
    <cellStyle name="SAPBEXHLevel0X 2 2 2 5" xfId="5839" xr:uid="{00000000-0005-0000-0000-00008E160000}"/>
    <cellStyle name="SAPBEXHLevel0X 2 2 2 5 2" xfId="5840" xr:uid="{00000000-0005-0000-0000-00008F160000}"/>
    <cellStyle name="SAPBEXHLevel0X 2 2 2 6" xfId="5841" xr:uid="{00000000-0005-0000-0000-000090160000}"/>
    <cellStyle name="SAPBEXHLevel0X 2 2 2 6 2" xfId="5842" xr:uid="{00000000-0005-0000-0000-000091160000}"/>
    <cellStyle name="SAPBEXHLevel0X 2 2 2 7" xfId="5843" xr:uid="{00000000-0005-0000-0000-000092160000}"/>
    <cellStyle name="SAPBEXHLevel0X 2 2 2 7 2" xfId="5844" xr:uid="{00000000-0005-0000-0000-000093160000}"/>
    <cellStyle name="SAPBEXHLevel0X 2 2 2 8" xfId="5845" xr:uid="{00000000-0005-0000-0000-000094160000}"/>
    <cellStyle name="SAPBEXHLevel0X 2 2 2 8 2" xfId="5846" xr:uid="{00000000-0005-0000-0000-000095160000}"/>
    <cellStyle name="SAPBEXHLevel0X 2 2 2 9" xfId="5847" xr:uid="{00000000-0005-0000-0000-000096160000}"/>
    <cellStyle name="SAPBEXHLevel0X 2 2 3" xfId="5848" xr:uid="{00000000-0005-0000-0000-000097160000}"/>
    <cellStyle name="SAPBEXHLevel0X 2 2 3 2" xfId="5849" xr:uid="{00000000-0005-0000-0000-000098160000}"/>
    <cellStyle name="SAPBEXHLevel0X 2 2 3 2 2" xfId="5850" xr:uid="{00000000-0005-0000-0000-000099160000}"/>
    <cellStyle name="SAPBEXHLevel0X 2 2 3 3" xfId="5851" xr:uid="{00000000-0005-0000-0000-00009A160000}"/>
    <cellStyle name="SAPBEXHLevel0X 2 2 3 3 2" xfId="5852" xr:uid="{00000000-0005-0000-0000-00009B160000}"/>
    <cellStyle name="SAPBEXHLevel0X 2 2 3 4" xfId="5853" xr:uid="{00000000-0005-0000-0000-00009C160000}"/>
    <cellStyle name="SAPBEXHLevel0X 2 2 3 4 2" xfId="5854" xr:uid="{00000000-0005-0000-0000-00009D160000}"/>
    <cellStyle name="SAPBEXHLevel0X 2 2 3 5" xfId="5855" xr:uid="{00000000-0005-0000-0000-00009E160000}"/>
    <cellStyle name="SAPBEXHLevel0X 2 2 3 5 2" xfId="5856" xr:uid="{00000000-0005-0000-0000-00009F160000}"/>
    <cellStyle name="SAPBEXHLevel0X 2 2 3 6" xfId="5857" xr:uid="{00000000-0005-0000-0000-0000A0160000}"/>
    <cellStyle name="SAPBEXHLevel0X 2 2 3 6 2" xfId="5858" xr:uid="{00000000-0005-0000-0000-0000A1160000}"/>
    <cellStyle name="SAPBEXHLevel0X 2 2 3 7" xfId="5859" xr:uid="{00000000-0005-0000-0000-0000A2160000}"/>
    <cellStyle name="SAPBEXHLevel0X 2 2 3 7 2" xfId="5860" xr:uid="{00000000-0005-0000-0000-0000A3160000}"/>
    <cellStyle name="SAPBEXHLevel0X 2 2 3 8" xfId="5861" xr:uid="{00000000-0005-0000-0000-0000A4160000}"/>
    <cellStyle name="SAPBEXHLevel0X 2 2 3 8 2" xfId="5862" xr:uid="{00000000-0005-0000-0000-0000A5160000}"/>
    <cellStyle name="SAPBEXHLevel0X 2 2 3 9" xfId="5863" xr:uid="{00000000-0005-0000-0000-0000A6160000}"/>
    <cellStyle name="SAPBEXHLevel0X 2 2 4" xfId="5864" xr:uid="{00000000-0005-0000-0000-0000A7160000}"/>
    <cellStyle name="SAPBEXHLevel0X 2 2 4 2" xfId="5865" xr:uid="{00000000-0005-0000-0000-0000A8160000}"/>
    <cellStyle name="SAPBEXHLevel0X 2 2 4 2 2" xfId="5866" xr:uid="{00000000-0005-0000-0000-0000A9160000}"/>
    <cellStyle name="SAPBEXHLevel0X 2 2 4 3" xfId="5867" xr:uid="{00000000-0005-0000-0000-0000AA160000}"/>
    <cellStyle name="SAPBEXHLevel0X 2 2 4 3 2" xfId="5868" xr:uid="{00000000-0005-0000-0000-0000AB160000}"/>
    <cellStyle name="SAPBEXHLevel0X 2 2 4 4" xfId="5869" xr:uid="{00000000-0005-0000-0000-0000AC160000}"/>
    <cellStyle name="SAPBEXHLevel0X 2 2 4 4 2" xfId="5870" xr:uid="{00000000-0005-0000-0000-0000AD160000}"/>
    <cellStyle name="SAPBEXHLevel0X 2 2 4 5" xfId="5871" xr:uid="{00000000-0005-0000-0000-0000AE160000}"/>
    <cellStyle name="SAPBEXHLevel0X 2 2 4 5 2" xfId="5872" xr:uid="{00000000-0005-0000-0000-0000AF160000}"/>
    <cellStyle name="SAPBEXHLevel0X 2 2 4 6" xfId="5873" xr:uid="{00000000-0005-0000-0000-0000B0160000}"/>
    <cellStyle name="SAPBEXHLevel0X 2 2 4 6 2" xfId="5874" xr:uid="{00000000-0005-0000-0000-0000B1160000}"/>
    <cellStyle name="SAPBEXHLevel0X 2 2 4 7" xfId="5875" xr:uid="{00000000-0005-0000-0000-0000B2160000}"/>
    <cellStyle name="SAPBEXHLevel0X 2 2 4 7 2" xfId="5876" xr:uid="{00000000-0005-0000-0000-0000B3160000}"/>
    <cellStyle name="SAPBEXHLevel0X 2 2 4 8" xfId="5877" xr:uid="{00000000-0005-0000-0000-0000B4160000}"/>
    <cellStyle name="SAPBEXHLevel0X 2 2 4 8 2" xfId="5878" xr:uid="{00000000-0005-0000-0000-0000B5160000}"/>
    <cellStyle name="SAPBEXHLevel0X 2 2 4 9" xfId="5879" xr:uid="{00000000-0005-0000-0000-0000B6160000}"/>
    <cellStyle name="SAPBEXHLevel0X 2 2 5" xfId="5880" xr:uid="{00000000-0005-0000-0000-0000B7160000}"/>
    <cellStyle name="SAPBEXHLevel0X 2 2 5 2" xfId="5881" xr:uid="{00000000-0005-0000-0000-0000B8160000}"/>
    <cellStyle name="SAPBEXHLevel0X 2 2 5 2 2" xfId="5882" xr:uid="{00000000-0005-0000-0000-0000B9160000}"/>
    <cellStyle name="SAPBEXHLevel0X 2 2 5 3" xfId="5883" xr:uid="{00000000-0005-0000-0000-0000BA160000}"/>
    <cellStyle name="SAPBEXHLevel0X 2 2 5 3 2" xfId="5884" xr:uid="{00000000-0005-0000-0000-0000BB160000}"/>
    <cellStyle name="SAPBEXHLevel0X 2 2 5 4" xfId="5885" xr:uid="{00000000-0005-0000-0000-0000BC160000}"/>
    <cellStyle name="SAPBEXHLevel0X 2 2 5 4 2" xfId="5886" xr:uid="{00000000-0005-0000-0000-0000BD160000}"/>
    <cellStyle name="SAPBEXHLevel0X 2 2 5 5" xfId="5887" xr:uid="{00000000-0005-0000-0000-0000BE160000}"/>
    <cellStyle name="SAPBEXHLevel0X 2 2 5 5 2" xfId="5888" xr:uid="{00000000-0005-0000-0000-0000BF160000}"/>
    <cellStyle name="SAPBEXHLevel0X 2 2 5 6" xfId="5889" xr:uid="{00000000-0005-0000-0000-0000C0160000}"/>
    <cellStyle name="SAPBEXHLevel0X 2 2 5 6 2" xfId="5890" xr:uid="{00000000-0005-0000-0000-0000C1160000}"/>
    <cellStyle name="SAPBEXHLevel0X 2 2 5 7" xfId="5891" xr:uid="{00000000-0005-0000-0000-0000C2160000}"/>
    <cellStyle name="SAPBEXHLevel0X 2 2 5 7 2" xfId="5892" xr:uid="{00000000-0005-0000-0000-0000C3160000}"/>
    <cellStyle name="SAPBEXHLevel0X 2 2 5 8" xfId="5893" xr:uid="{00000000-0005-0000-0000-0000C4160000}"/>
    <cellStyle name="SAPBEXHLevel0X 2 2 6" xfId="5894" xr:uid="{00000000-0005-0000-0000-0000C5160000}"/>
    <cellStyle name="SAPBEXHLevel0X 2 2 6 2" xfId="5895" xr:uid="{00000000-0005-0000-0000-0000C6160000}"/>
    <cellStyle name="SAPBEXHLevel0X 2 3" xfId="5896" xr:uid="{00000000-0005-0000-0000-0000C7160000}"/>
    <cellStyle name="SAPBEXHLevel0X 2 3 2" xfId="5897" xr:uid="{00000000-0005-0000-0000-0000C8160000}"/>
    <cellStyle name="SAPBEXHLevel0X 2 3 2 2" xfId="5898" xr:uid="{00000000-0005-0000-0000-0000C9160000}"/>
    <cellStyle name="SAPBEXHLevel0X 2 3 2 2 2" xfId="5899" xr:uid="{00000000-0005-0000-0000-0000CA160000}"/>
    <cellStyle name="SAPBEXHLevel0X 2 3 2 3" xfId="5900" xr:uid="{00000000-0005-0000-0000-0000CB160000}"/>
    <cellStyle name="SAPBEXHLevel0X 2 3 2 3 2" xfId="5901" xr:uid="{00000000-0005-0000-0000-0000CC160000}"/>
    <cellStyle name="SAPBEXHLevel0X 2 3 2 4" xfId="5902" xr:uid="{00000000-0005-0000-0000-0000CD160000}"/>
    <cellStyle name="SAPBEXHLevel0X 2 3 2 4 2" xfId="5903" xr:uid="{00000000-0005-0000-0000-0000CE160000}"/>
    <cellStyle name="SAPBEXHLevel0X 2 3 2 5" xfId="5904" xr:uid="{00000000-0005-0000-0000-0000CF160000}"/>
    <cellStyle name="SAPBEXHLevel0X 2 3 2 5 2" xfId="5905" xr:uid="{00000000-0005-0000-0000-0000D0160000}"/>
    <cellStyle name="SAPBEXHLevel0X 2 3 2 6" xfId="5906" xr:uid="{00000000-0005-0000-0000-0000D1160000}"/>
    <cellStyle name="SAPBEXHLevel0X 2 3 2 6 2" xfId="5907" xr:uid="{00000000-0005-0000-0000-0000D2160000}"/>
    <cellStyle name="SAPBEXHLevel0X 2 3 2 7" xfId="5908" xr:uid="{00000000-0005-0000-0000-0000D3160000}"/>
    <cellStyle name="SAPBEXHLevel0X 2 3 2 7 2" xfId="5909" xr:uid="{00000000-0005-0000-0000-0000D4160000}"/>
    <cellStyle name="SAPBEXHLevel0X 2 3 2 8" xfId="5910" xr:uid="{00000000-0005-0000-0000-0000D5160000}"/>
    <cellStyle name="SAPBEXHLevel0X 2 3 2 8 2" xfId="5911" xr:uid="{00000000-0005-0000-0000-0000D6160000}"/>
    <cellStyle name="SAPBEXHLevel0X 2 3 2 9" xfId="5912" xr:uid="{00000000-0005-0000-0000-0000D7160000}"/>
    <cellStyle name="SAPBEXHLevel0X 2 3 3" xfId="5913" xr:uid="{00000000-0005-0000-0000-0000D8160000}"/>
    <cellStyle name="SAPBEXHLevel0X 2 3 3 2" xfId="5914" xr:uid="{00000000-0005-0000-0000-0000D9160000}"/>
    <cellStyle name="SAPBEXHLevel0X 2 3 3 2 2" xfId="5915" xr:uid="{00000000-0005-0000-0000-0000DA160000}"/>
    <cellStyle name="SAPBEXHLevel0X 2 3 3 3" xfId="5916" xr:uid="{00000000-0005-0000-0000-0000DB160000}"/>
    <cellStyle name="SAPBEXHLevel0X 2 3 3 3 2" xfId="5917" xr:uid="{00000000-0005-0000-0000-0000DC160000}"/>
    <cellStyle name="SAPBEXHLevel0X 2 3 3 4" xfId="5918" xr:uid="{00000000-0005-0000-0000-0000DD160000}"/>
    <cellStyle name="SAPBEXHLevel0X 2 3 3 4 2" xfId="5919" xr:uid="{00000000-0005-0000-0000-0000DE160000}"/>
    <cellStyle name="SAPBEXHLevel0X 2 3 3 5" xfId="5920" xr:uid="{00000000-0005-0000-0000-0000DF160000}"/>
    <cellStyle name="SAPBEXHLevel0X 2 3 3 5 2" xfId="5921" xr:uid="{00000000-0005-0000-0000-0000E0160000}"/>
    <cellStyle name="SAPBEXHLevel0X 2 3 3 6" xfId="5922" xr:uid="{00000000-0005-0000-0000-0000E1160000}"/>
    <cellStyle name="SAPBEXHLevel0X 2 3 3 6 2" xfId="5923" xr:uid="{00000000-0005-0000-0000-0000E2160000}"/>
    <cellStyle name="SAPBEXHLevel0X 2 3 3 7" xfId="5924" xr:uid="{00000000-0005-0000-0000-0000E3160000}"/>
    <cellStyle name="SAPBEXHLevel0X 2 3 3 7 2" xfId="5925" xr:uid="{00000000-0005-0000-0000-0000E4160000}"/>
    <cellStyle name="SAPBEXHLevel0X 2 3 3 8" xfId="5926" xr:uid="{00000000-0005-0000-0000-0000E5160000}"/>
    <cellStyle name="SAPBEXHLevel0X 2 3 3 8 2" xfId="5927" xr:uid="{00000000-0005-0000-0000-0000E6160000}"/>
    <cellStyle name="SAPBEXHLevel0X 2 3 3 9" xfId="5928" xr:uid="{00000000-0005-0000-0000-0000E7160000}"/>
    <cellStyle name="SAPBEXHLevel0X 2 3 4" xfId="5929" xr:uid="{00000000-0005-0000-0000-0000E8160000}"/>
    <cellStyle name="SAPBEXHLevel0X 2 3 4 2" xfId="5930" xr:uid="{00000000-0005-0000-0000-0000E9160000}"/>
    <cellStyle name="SAPBEXHLevel0X 2 3 4 2 2" xfId="5931" xr:uid="{00000000-0005-0000-0000-0000EA160000}"/>
    <cellStyle name="SAPBEXHLevel0X 2 3 4 3" xfId="5932" xr:uid="{00000000-0005-0000-0000-0000EB160000}"/>
    <cellStyle name="SAPBEXHLevel0X 2 3 4 3 2" xfId="5933" xr:uid="{00000000-0005-0000-0000-0000EC160000}"/>
    <cellStyle name="SAPBEXHLevel0X 2 3 4 4" xfId="5934" xr:uid="{00000000-0005-0000-0000-0000ED160000}"/>
    <cellStyle name="SAPBEXHLevel0X 2 3 4 4 2" xfId="5935" xr:uid="{00000000-0005-0000-0000-0000EE160000}"/>
    <cellStyle name="SAPBEXHLevel0X 2 3 4 5" xfId="5936" xr:uid="{00000000-0005-0000-0000-0000EF160000}"/>
    <cellStyle name="SAPBEXHLevel0X 2 3 4 5 2" xfId="5937" xr:uid="{00000000-0005-0000-0000-0000F0160000}"/>
    <cellStyle name="SAPBEXHLevel0X 2 3 4 6" xfId="5938" xr:uid="{00000000-0005-0000-0000-0000F1160000}"/>
    <cellStyle name="SAPBEXHLevel0X 2 3 4 6 2" xfId="5939" xr:uid="{00000000-0005-0000-0000-0000F2160000}"/>
    <cellStyle name="SAPBEXHLevel0X 2 3 4 7" xfId="5940" xr:uid="{00000000-0005-0000-0000-0000F3160000}"/>
    <cellStyle name="SAPBEXHLevel0X 2 3 4 7 2" xfId="5941" xr:uid="{00000000-0005-0000-0000-0000F4160000}"/>
    <cellStyle name="SAPBEXHLevel0X 2 3 4 8" xfId="5942" xr:uid="{00000000-0005-0000-0000-0000F5160000}"/>
    <cellStyle name="SAPBEXHLevel0X 2 3 4 8 2" xfId="5943" xr:uid="{00000000-0005-0000-0000-0000F6160000}"/>
    <cellStyle name="SAPBEXHLevel0X 2 3 4 9" xfId="5944" xr:uid="{00000000-0005-0000-0000-0000F7160000}"/>
    <cellStyle name="SAPBEXHLevel0X 2 3 5" xfId="5945" xr:uid="{00000000-0005-0000-0000-0000F8160000}"/>
    <cellStyle name="SAPBEXHLevel0X 2 3 5 2" xfId="5946" xr:uid="{00000000-0005-0000-0000-0000F9160000}"/>
    <cellStyle name="SAPBEXHLevel0X 2 3 5 2 2" xfId="5947" xr:uid="{00000000-0005-0000-0000-0000FA160000}"/>
    <cellStyle name="SAPBEXHLevel0X 2 3 5 3" xfId="5948" xr:uid="{00000000-0005-0000-0000-0000FB160000}"/>
    <cellStyle name="SAPBEXHLevel0X 2 3 5 3 2" xfId="5949" xr:uid="{00000000-0005-0000-0000-0000FC160000}"/>
    <cellStyle name="SAPBEXHLevel0X 2 3 5 4" xfId="5950" xr:uid="{00000000-0005-0000-0000-0000FD160000}"/>
    <cellStyle name="SAPBEXHLevel0X 2 3 5 4 2" xfId="5951" xr:uid="{00000000-0005-0000-0000-0000FE160000}"/>
    <cellStyle name="SAPBEXHLevel0X 2 3 5 5" xfId="5952" xr:uid="{00000000-0005-0000-0000-0000FF160000}"/>
    <cellStyle name="SAPBEXHLevel0X 2 3 5 5 2" xfId="5953" xr:uid="{00000000-0005-0000-0000-000000170000}"/>
    <cellStyle name="SAPBEXHLevel0X 2 3 5 6" xfId="5954" xr:uid="{00000000-0005-0000-0000-000001170000}"/>
    <cellStyle name="SAPBEXHLevel0X 2 3 5 6 2" xfId="5955" xr:uid="{00000000-0005-0000-0000-000002170000}"/>
    <cellStyle name="SAPBEXHLevel0X 2 3 5 7" xfId="5956" xr:uid="{00000000-0005-0000-0000-000003170000}"/>
    <cellStyle name="SAPBEXHLevel0X 2 3 5 7 2" xfId="5957" xr:uid="{00000000-0005-0000-0000-000004170000}"/>
    <cellStyle name="SAPBEXHLevel0X 2 3 5 8" xfId="5958" xr:uid="{00000000-0005-0000-0000-000005170000}"/>
    <cellStyle name="SAPBEXHLevel0X 2 3 6" xfId="5959" xr:uid="{00000000-0005-0000-0000-000006170000}"/>
    <cellStyle name="SAPBEXHLevel0X 2 3 6 2" xfId="5960" xr:uid="{00000000-0005-0000-0000-000007170000}"/>
    <cellStyle name="SAPBEXHLevel0X 2 4" xfId="5961" xr:uid="{00000000-0005-0000-0000-000008170000}"/>
    <cellStyle name="SAPBEXHLevel0X 2 4 2" xfId="5962" xr:uid="{00000000-0005-0000-0000-000009170000}"/>
    <cellStyle name="SAPBEXHLevel0X 2 4 2 2" xfId="5963" xr:uid="{00000000-0005-0000-0000-00000A170000}"/>
    <cellStyle name="SAPBEXHLevel0X 2 4 3" xfId="5964" xr:uid="{00000000-0005-0000-0000-00000B170000}"/>
    <cellStyle name="SAPBEXHLevel0X 2 4 3 2" xfId="5965" xr:uid="{00000000-0005-0000-0000-00000C170000}"/>
    <cellStyle name="SAPBEXHLevel0X 2 4 4" xfId="5966" xr:uid="{00000000-0005-0000-0000-00000D170000}"/>
    <cellStyle name="SAPBEXHLevel0X 2 4 4 2" xfId="5967" xr:uid="{00000000-0005-0000-0000-00000E170000}"/>
    <cellStyle name="SAPBEXHLevel0X 2 4 5" xfId="5968" xr:uid="{00000000-0005-0000-0000-00000F170000}"/>
    <cellStyle name="SAPBEXHLevel0X 2 4 5 2" xfId="5969" xr:uid="{00000000-0005-0000-0000-000010170000}"/>
    <cellStyle name="SAPBEXHLevel0X 2 4 6" xfId="5970" xr:uid="{00000000-0005-0000-0000-000011170000}"/>
    <cellStyle name="SAPBEXHLevel0X 2 4 6 2" xfId="5971" xr:uid="{00000000-0005-0000-0000-000012170000}"/>
    <cellStyle name="SAPBEXHLevel0X 2 4 7" xfId="5972" xr:uid="{00000000-0005-0000-0000-000013170000}"/>
    <cellStyle name="SAPBEXHLevel0X 2 4 7 2" xfId="5973" xr:uid="{00000000-0005-0000-0000-000014170000}"/>
    <cellStyle name="SAPBEXHLevel0X 2 4 8" xfId="5974" xr:uid="{00000000-0005-0000-0000-000015170000}"/>
    <cellStyle name="SAPBEXHLevel0X 2 4 8 2" xfId="5975" xr:uid="{00000000-0005-0000-0000-000016170000}"/>
    <cellStyle name="SAPBEXHLevel0X 2 4 9" xfId="5976" xr:uid="{00000000-0005-0000-0000-000017170000}"/>
    <cellStyle name="SAPBEXHLevel0X 2 5" xfId="5977" xr:uid="{00000000-0005-0000-0000-000018170000}"/>
    <cellStyle name="SAPBEXHLevel0X 2 5 2" xfId="5978" xr:uid="{00000000-0005-0000-0000-000019170000}"/>
    <cellStyle name="SAPBEXHLevel0X 2 5 2 2" xfId="5979" xr:uid="{00000000-0005-0000-0000-00001A170000}"/>
    <cellStyle name="SAPBEXHLevel0X 2 5 3" xfId="5980" xr:uid="{00000000-0005-0000-0000-00001B170000}"/>
    <cellStyle name="SAPBEXHLevel0X 2 5 3 2" xfId="5981" xr:uid="{00000000-0005-0000-0000-00001C170000}"/>
    <cellStyle name="SAPBEXHLevel0X 2 5 4" xfId="5982" xr:uid="{00000000-0005-0000-0000-00001D170000}"/>
    <cellStyle name="SAPBEXHLevel0X 2 5 4 2" xfId="5983" xr:uid="{00000000-0005-0000-0000-00001E170000}"/>
    <cellStyle name="SAPBEXHLevel0X 2 5 5" xfId="5984" xr:uid="{00000000-0005-0000-0000-00001F170000}"/>
    <cellStyle name="SAPBEXHLevel0X 2 5 5 2" xfId="5985" xr:uid="{00000000-0005-0000-0000-000020170000}"/>
    <cellStyle name="SAPBEXHLevel0X 2 5 6" xfId="5986" xr:uid="{00000000-0005-0000-0000-000021170000}"/>
    <cellStyle name="SAPBEXHLevel0X 2 5 6 2" xfId="5987" xr:uid="{00000000-0005-0000-0000-000022170000}"/>
    <cellStyle name="SAPBEXHLevel0X 2 5 7" xfId="5988" xr:uid="{00000000-0005-0000-0000-000023170000}"/>
    <cellStyle name="SAPBEXHLevel0X 2 5 7 2" xfId="5989" xr:uid="{00000000-0005-0000-0000-000024170000}"/>
    <cellStyle name="SAPBEXHLevel0X 2 5 8" xfId="5990" xr:uid="{00000000-0005-0000-0000-000025170000}"/>
    <cellStyle name="SAPBEXHLevel0X 2 5 8 2" xfId="5991" xr:uid="{00000000-0005-0000-0000-000026170000}"/>
    <cellStyle name="SAPBEXHLevel0X 2 5 9" xfId="5992" xr:uid="{00000000-0005-0000-0000-000027170000}"/>
    <cellStyle name="SAPBEXHLevel0X 2 6" xfId="5993" xr:uid="{00000000-0005-0000-0000-000028170000}"/>
    <cellStyle name="SAPBEXHLevel0X 2 6 2" xfId="5994" xr:uid="{00000000-0005-0000-0000-000029170000}"/>
    <cellStyle name="SAPBEXHLevel0X 2 6 2 2" xfId="5995" xr:uid="{00000000-0005-0000-0000-00002A170000}"/>
    <cellStyle name="SAPBEXHLevel0X 2 6 3" xfId="5996" xr:uid="{00000000-0005-0000-0000-00002B170000}"/>
    <cellStyle name="SAPBEXHLevel0X 2 6 3 2" xfId="5997" xr:uid="{00000000-0005-0000-0000-00002C170000}"/>
    <cellStyle name="SAPBEXHLevel0X 2 6 4" xfId="5998" xr:uid="{00000000-0005-0000-0000-00002D170000}"/>
    <cellStyle name="SAPBEXHLevel0X 2 6 4 2" xfId="5999" xr:uid="{00000000-0005-0000-0000-00002E170000}"/>
    <cellStyle name="SAPBEXHLevel0X 2 6 5" xfId="6000" xr:uid="{00000000-0005-0000-0000-00002F170000}"/>
    <cellStyle name="SAPBEXHLevel0X 2 6 5 2" xfId="6001" xr:uid="{00000000-0005-0000-0000-000030170000}"/>
    <cellStyle name="SAPBEXHLevel0X 2 6 6" xfId="6002" xr:uid="{00000000-0005-0000-0000-000031170000}"/>
    <cellStyle name="SAPBEXHLevel0X 2 6 6 2" xfId="6003" xr:uid="{00000000-0005-0000-0000-000032170000}"/>
    <cellStyle name="SAPBEXHLevel0X 2 6 7" xfId="6004" xr:uid="{00000000-0005-0000-0000-000033170000}"/>
    <cellStyle name="SAPBEXHLevel0X 2 6 7 2" xfId="6005" xr:uid="{00000000-0005-0000-0000-000034170000}"/>
    <cellStyle name="SAPBEXHLevel0X 2 6 8" xfId="6006" xr:uid="{00000000-0005-0000-0000-000035170000}"/>
    <cellStyle name="SAPBEXHLevel0X 2 6 8 2" xfId="6007" xr:uid="{00000000-0005-0000-0000-000036170000}"/>
    <cellStyle name="SAPBEXHLevel0X 2 6 9" xfId="6008" xr:uid="{00000000-0005-0000-0000-000037170000}"/>
    <cellStyle name="SAPBEXHLevel0X 2 7" xfId="6009" xr:uid="{00000000-0005-0000-0000-000038170000}"/>
    <cellStyle name="SAPBEXHLevel0X 2 7 2" xfId="6010" xr:uid="{00000000-0005-0000-0000-000039170000}"/>
    <cellStyle name="SAPBEXHLevel0X 2 7 2 2" xfId="6011" xr:uid="{00000000-0005-0000-0000-00003A170000}"/>
    <cellStyle name="SAPBEXHLevel0X 2 7 3" xfId="6012" xr:uid="{00000000-0005-0000-0000-00003B170000}"/>
    <cellStyle name="SAPBEXHLevel0X 2 7 3 2" xfId="6013" xr:uid="{00000000-0005-0000-0000-00003C170000}"/>
    <cellStyle name="SAPBEXHLevel0X 2 7 4" xfId="6014" xr:uid="{00000000-0005-0000-0000-00003D170000}"/>
    <cellStyle name="SAPBEXHLevel0X 2 7 4 2" xfId="6015" xr:uid="{00000000-0005-0000-0000-00003E170000}"/>
    <cellStyle name="SAPBEXHLevel0X 2 7 5" xfId="6016" xr:uid="{00000000-0005-0000-0000-00003F170000}"/>
    <cellStyle name="SAPBEXHLevel0X 2 7 5 2" xfId="6017" xr:uid="{00000000-0005-0000-0000-000040170000}"/>
    <cellStyle name="SAPBEXHLevel0X 2 7 6" xfId="6018" xr:uid="{00000000-0005-0000-0000-000041170000}"/>
    <cellStyle name="SAPBEXHLevel0X 2 7 6 2" xfId="6019" xr:uid="{00000000-0005-0000-0000-000042170000}"/>
    <cellStyle name="SAPBEXHLevel0X 2 7 7" xfId="6020" xr:uid="{00000000-0005-0000-0000-000043170000}"/>
    <cellStyle name="SAPBEXHLevel0X 2 7 7 2" xfId="6021" xr:uid="{00000000-0005-0000-0000-000044170000}"/>
    <cellStyle name="SAPBEXHLevel0X 2 7 8" xfId="6022" xr:uid="{00000000-0005-0000-0000-000045170000}"/>
    <cellStyle name="SAPBEXHLevel0X 2 8" xfId="6023" xr:uid="{00000000-0005-0000-0000-000046170000}"/>
    <cellStyle name="SAPBEXHLevel0X 2 8 2" xfId="6024" xr:uid="{00000000-0005-0000-0000-000047170000}"/>
    <cellStyle name="SAPBEXHLevel0X 3" xfId="6025" xr:uid="{00000000-0005-0000-0000-000048170000}"/>
    <cellStyle name="SAPBEXHLevel0X 3 2" xfId="6026" xr:uid="{00000000-0005-0000-0000-000049170000}"/>
    <cellStyle name="SAPBEXHLevel0X 3 2 2" xfId="6027" xr:uid="{00000000-0005-0000-0000-00004A170000}"/>
    <cellStyle name="SAPBEXHLevel0X 3 2 2 2" xfId="6028" xr:uid="{00000000-0005-0000-0000-00004B170000}"/>
    <cellStyle name="SAPBEXHLevel0X 3 2 3" xfId="6029" xr:uid="{00000000-0005-0000-0000-00004C170000}"/>
    <cellStyle name="SAPBEXHLevel0X 3 2 3 2" xfId="6030" xr:uid="{00000000-0005-0000-0000-00004D170000}"/>
    <cellStyle name="SAPBEXHLevel0X 3 2 4" xfId="6031" xr:uid="{00000000-0005-0000-0000-00004E170000}"/>
    <cellStyle name="SAPBEXHLevel0X 3 2 4 2" xfId="6032" xr:uid="{00000000-0005-0000-0000-00004F170000}"/>
    <cellStyle name="SAPBEXHLevel0X 3 2 5" xfId="6033" xr:uid="{00000000-0005-0000-0000-000050170000}"/>
    <cellStyle name="SAPBEXHLevel0X 3 2 5 2" xfId="6034" xr:uid="{00000000-0005-0000-0000-000051170000}"/>
    <cellStyle name="SAPBEXHLevel0X 3 2 6" xfId="6035" xr:uid="{00000000-0005-0000-0000-000052170000}"/>
    <cellStyle name="SAPBEXHLevel0X 3 2 6 2" xfId="6036" xr:uid="{00000000-0005-0000-0000-000053170000}"/>
    <cellStyle name="SAPBEXHLevel0X 3 2 7" xfId="6037" xr:uid="{00000000-0005-0000-0000-000054170000}"/>
    <cellStyle name="SAPBEXHLevel0X 3 2 7 2" xfId="6038" xr:uid="{00000000-0005-0000-0000-000055170000}"/>
    <cellStyle name="SAPBEXHLevel0X 3 2 8" xfId="6039" xr:uid="{00000000-0005-0000-0000-000056170000}"/>
    <cellStyle name="SAPBEXHLevel0X 3 2 8 2" xfId="6040" xr:uid="{00000000-0005-0000-0000-000057170000}"/>
    <cellStyle name="SAPBEXHLevel0X 3 2 9" xfId="6041" xr:uid="{00000000-0005-0000-0000-000058170000}"/>
    <cellStyle name="SAPBEXHLevel0X 3 3" xfId="6042" xr:uid="{00000000-0005-0000-0000-000059170000}"/>
    <cellStyle name="SAPBEXHLevel0X 3 3 2" xfId="6043" xr:uid="{00000000-0005-0000-0000-00005A170000}"/>
    <cellStyle name="SAPBEXHLevel0X 3 3 2 2" xfId="6044" xr:uid="{00000000-0005-0000-0000-00005B170000}"/>
    <cellStyle name="SAPBEXHLevel0X 3 3 3" xfId="6045" xr:uid="{00000000-0005-0000-0000-00005C170000}"/>
    <cellStyle name="SAPBEXHLevel0X 3 3 3 2" xfId="6046" xr:uid="{00000000-0005-0000-0000-00005D170000}"/>
    <cellStyle name="SAPBEXHLevel0X 3 3 4" xfId="6047" xr:uid="{00000000-0005-0000-0000-00005E170000}"/>
    <cellStyle name="SAPBEXHLevel0X 3 3 4 2" xfId="6048" xr:uid="{00000000-0005-0000-0000-00005F170000}"/>
    <cellStyle name="SAPBEXHLevel0X 3 3 5" xfId="6049" xr:uid="{00000000-0005-0000-0000-000060170000}"/>
    <cellStyle name="SAPBEXHLevel0X 3 3 5 2" xfId="6050" xr:uid="{00000000-0005-0000-0000-000061170000}"/>
    <cellStyle name="SAPBEXHLevel0X 3 3 6" xfId="6051" xr:uid="{00000000-0005-0000-0000-000062170000}"/>
    <cellStyle name="SAPBEXHLevel0X 3 3 6 2" xfId="6052" xr:uid="{00000000-0005-0000-0000-000063170000}"/>
    <cellStyle name="SAPBEXHLevel0X 3 3 7" xfId="6053" xr:uid="{00000000-0005-0000-0000-000064170000}"/>
    <cellStyle name="SAPBEXHLevel0X 3 3 7 2" xfId="6054" xr:uid="{00000000-0005-0000-0000-000065170000}"/>
    <cellStyle name="SAPBEXHLevel0X 3 3 8" xfId="6055" xr:uid="{00000000-0005-0000-0000-000066170000}"/>
    <cellStyle name="SAPBEXHLevel0X 3 3 8 2" xfId="6056" xr:uid="{00000000-0005-0000-0000-000067170000}"/>
    <cellStyle name="SAPBEXHLevel0X 3 3 9" xfId="6057" xr:uid="{00000000-0005-0000-0000-000068170000}"/>
    <cellStyle name="SAPBEXHLevel0X 3 4" xfId="6058" xr:uid="{00000000-0005-0000-0000-000069170000}"/>
    <cellStyle name="SAPBEXHLevel0X 3 4 2" xfId="6059" xr:uid="{00000000-0005-0000-0000-00006A170000}"/>
    <cellStyle name="SAPBEXHLevel0X 3 4 2 2" xfId="6060" xr:uid="{00000000-0005-0000-0000-00006B170000}"/>
    <cellStyle name="SAPBEXHLevel0X 3 4 3" xfId="6061" xr:uid="{00000000-0005-0000-0000-00006C170000}"/>
    <cellStyle name="SAPBEXHLevel0X 3 4 3 2" xfId="6062" xr:uid="{00000000-0005-0000-0000-00006D170000}"/>
    <cellStyle name="SAPBEXHLevel0X 3 4 4" xfId="6063" xr:uid="{00000000-0005-0000-0000-00006E170000}"/>
    <cellStyle name="SAPBEXHLevel0X 3 4 4 2" xfId="6064" xr:uid="{00000000-0005-0000-0000-00006F170000}"/>
    <cellStyle name="SAPBEXHLevel0X 3 4 5" xfId="6065" xr:uid="{00000000-0005-0000-0000-000070170000}"/>
    <cellStyle name="SAPBEXHLevel0X 3 4 5 2" xfId="6066" xr:uid="{00000000-0005-0000-0000-000071170000}"/>
    <cellStyle name="SAPBEXHLevel0X 3 4 6" xfId="6067" xr:uid="{00000000-0005-0000-0000-000072170000}"/>
    <cellStyle name="SAPBEXHLevel0X 3 4 6 2" xfId="6068" xr:uid="{00000000-0005-0000-0000-000073170000}"/>
    <cellStyle name="SAPBEXHLevel0X 3 4 7" xfId="6069" xr:uid="{00000000-0005-0000-0000-000074170000}"/>
    <cellStyle name="SAPBEXHLevel0X 3 4 7 2" xfId="6070" xr:uid="{00000000-0005-0000-0000-000075170000}"/>
    <cellStyle name="SAPBEXHLevel0X 3 4 8" xfId="6071" xr:uid="{00000000-0005-0000-0000-000076170000}"/>
    <cellStyle name="SAPBEXHLevel0X 3 4 8 2" xfId="6072" xr:uid="{00000000-0005-0000-0000-000077170000}"/>
    <cellStyle name="SAPBEXHLevel0X 3 4 9" xfId="6073" xr:uid="{00000000-0005-0000-0000-000078170000}"/>
    <cellStyle name="SAPBEXHLevel0X 3 5" xfId="6074" xr:uid="{00000000-0005-0000-0000-000079170000}"/>
    <cellStyle name="SAPBEXHLevel0X 3 5 2" xfId="6075" xr:uid="{00000000-0005-0000-0000-00007A170000}"/>
    <cellStyle name="SAPBEXHLevel0X 3 5 2 2" xfId="6076" xr:uid="{00000000-0005-0000-0000-00007B170000}"/>
    <cellStyle name="SAPBEXHLevel0X 3 5 3" xfId="6077" xr:uid="{00000000-0005-0000-0000-00007C170000}"/>
    <cellStyle name="SAPBEXHLevel0X 3 5 3 2" xfId="6078" xr:uid="{00000000-0005-0000-0000-00007D170000}"/>
    <cellStyle name="SAPBEXHLevel0X 3 5 4" xfId="6079" xr:uid="{00000000-0005-0000-0000-00007E170000}"/>
    <cellStyle name="SAPBEXHLevel0X 3 5 4 2" xfId="6080" xr:uid="{00000000-0005-0000-0000-00007F170000}"/>
    <cellStyle name="SAPBEXHLevel0X 3 5 5" xfId="6081" xr:uid="{00000000-0005-0000-0000-000080170000}"/>
    <cellStyle name="SAPBEXHLevel0X 3 5 5 2" xfId="6082" xr:uid="{00000000-0005-0000-0000-000081170000}"/>
    <cellStyle name="SAPBEXHLevel0X 3 5 6" xfId="6083" xr:uid="{00000000-0005-0000-0000-000082170000}"/>
    <cellStyle name="SAPBEXHLevel0X 3 5 6 2" xfId="6084" xr:uid="{00000000-0005-0000-0000-000083170000}"/>
    <cellStyle name="SAPBEXHLevel0X 3 5 7" xfId="6085" xr:uid="{00000000-0005-0000-0000-000084170000}"/>
    <cellStyle name="SAPBEXHLevel0X 3 5 7 2" xfId="6086" xr:uid="{00000000-0005-0000-0000-000085170000}"/>
    <cellStyle name="SAPBEXHLevel0X 3 5 8" xfId="6087" xr:uid="{00000000-0005-0000-0000-000086170000}"/>
    <cellStyle name="SAPBEXHLevel0X 3 6" xfId="6088" xr:uid="{00000000-0005-0000-0000-000087170000}"/>
    <cellStyle name="SAPBEXHLevel0X 3 6 2" xfId="6089" xr:uid="{00000000-0005-0000-0000-000088170000}"/>
    <cellStyle name="SAPBEXHLevel0X 4" xfId="6090" xr:uid="{00000000-0005-0000-0000-000089170000}"/>
    <cellStyle name="SAPBEXHLevel0X 4 2" xfId="6091" xr:uid="{00000000-0005-0000-0000-00008A170000}"/>
    <cellStyle name="SAPBEXHLevel0X 4 2 2" xfId="6092" xr:uid="{00000000-0005-0000-0000-00008B170000}"/>
    <cellStyle name="SAPBEXHLevel0X 4 3" xfId="6093" xr:uid="{00000000-0005-0000-0000-00008C170000}"/>
    <cellStyle name="SAPBEXHLevel0X 4 3 2" xfId="6094" xr:uid="{00000000-0005-0000-0000-00008D170000}"/>
    <cellStyle name="SAPBEXHLevel0X 4 4" xfId="6095" xr:uid="{00000000-0005-0000-0000-00008E170000}"/>
    <cellStyle name="SAPBEXHLevel0X 4 4 2" xfId="6096" xr:uid="{00000000-0005-0000-0000-00008F170000}"/>
    <cellStyle name="SAPBEXHLevel0X 4 5" xfId="6097" xr:uid="{00000000-0005-0000-0000-000090170000}"/>
    <cellStyle name="SAPBEXHLevel0X 4 5 2" xfId="6098" xr:uid="{00000000-0005-0000-0000-000091170000}"/>
    <cellStyle name="SAPBEXHLevel0X 4 6" xfId="6099" xr:uid="{00000000-0005-0000-0000-000092170000}"/>
    <cellStyle name="SAPBEXHLevel0X 4 6 2" xfId="6100" xr:uid="{00000000-0005-0000-0000-000093170000}"/>
    <cellStyle name="SAPBEXHLevel0X 4 7" xfId="6101" xr:uid="{00000000-0005-0000-0000-000094170000}"/>
    <cellStyle name="SAPBEXHLevel0X 4 7 2" xfId="6102" xr:uid="{00000000-0005-0000-0000-000095170000}"/>
    <cellStyle name="SAPBEXHLevel0X 4 8" xfId="6103" xr:uid="{00000000-0005-0000-0000-000096170000}"/>
    <cellStyle name="SAPBEXHLevel0X 4 8 2" xfId="6104" xr:uid="{00000000-0005-0000-0000-000097170000}"/>
    <cellStyle name="SAPBEXHLevel0X 4 9" xfId="6105" xr:uid="{00000000-0005-0000-0000-000098170000}"/>
    <cellStyle name="SAPBEXHLevel0X 5" xfId="6106" xr:uid="{00000000-0005-0000-0000-000099170000}"/>
    <cellStyle name="SAPBEXHLevel0X 5 2" xfId="6107" xr:uid="{00000000-0005-0000-0000-00009A170000}"/>
    <cellStyle name="SAPBEXHLevel0X 5 2 2" xfId="6108" xr:uid="{00000000-0005-0000-0000-00009B170000}"/>
    <cellStyle name="SAPBEXHLevel0X 5 3" xfId="6109" xr:uid="{00000000-0005-0000-0000-00009C170000}"/>
    <cellStyle name="SAPBEXHLevel0X 5 3 2" xfId="6110" xr:uid="{00000000-0005-0000-0000-00009D170000}"/>
    <cellStyle name="SAPBEXHLevel0X 5 4" xfId="6111" xr:uid="{00000000-0005-0000-0000-00009E170000}"/>
    <cellStyle name="SAPBEXHLevel0X 5 4 2" xfId="6112" xr:uid="{00000000-0005-0000-0000-00009F170000}"/>
    <cellStyle name="SAPBEXHLevel0X 5 5" xfId="6113" xr:uid="{00000000-0005-0000-0000-0000A0170000}"/>
    <cellStyle name="SAPBEXHLevel0X 5 5 2" xfId="6114" xr:uid="{00000000-0005-0000-0000-0000A1170000}"/>
    <cellStyle name="SAPBEXHLevel0X 5 6" xfId="6115" xr:uid="{00000000-0005-0000-0000-0000A2170000}"/>
    <cellStyle name="SAPBEXHLevel0X 5 6 2" xfId="6116" xr:uid="{00000000-0005-0000-0000-0000A3170000}"/>
    <cellStyle name="SAPBEXHLevel0X 5 7" xfId="6117" xr:uid="{00000000-0005-0000-0000-0000A4170000}"/>
    <cellStyle name="SAPBEXHLevel0X 5 7 2" xfId="6118" xr:uid="{00000000-0005-0000-0000-0000A5170000}"/>
    <cellStyle name="SAPBEXHLevel0X 5 8" xfId="6119" xr:uid="{00000000-0005-0000-0000-0000A6170000}"/>
    <cellStyle name="SAPBEXHLevel0X 5 8 2" xfId="6120" xr:uid="{00000000-0005-0000-0000-0000A7170000}"/>
    <cellStyle name="SAPBEXHLevel0X 5 9" xfId="6121" xr:uid="{00000000-0005-0000-0000-0000A8170000}"/>
    <cellStyle name="SAPBEXHLevel0X 6" xfId="6122" xr:uid="{00000000-0005-0000-0000-0000A9170000}"/>
    <cellStyle name="SAPBEXHLevel0X 6 2" xfId="6123" xr:uid="{00000000-0005-0000-0000-0000AA170000}"/>
    <cellStyle name="SAPBEXHLevel0X 6 2 2" xfId="6124" xr:uid="{00000000-0005-0000-0000-0000AB170000}"/>
    <cellStyle name="SAPBEXHLevel0X 6 3" xfId="6125" xr:uid="{00000000-0005-0000-0000-0000AC170000}"/>
    <cellStyle name="SAPBEXHLevel0X 6 3 2" xfId="6126" xr:uid="{00000000-0005-0000-0000-0000AD170000}"/>
    <cellStyle name="SAPBEXHLevel0X 6 4" xfId="6127" xr:uid="{00000000-0005-0000-0000-0000AE170000}"/>
    <cellStyle name="SAPBEXHLevel0X 6 4 2" xfId="6128" xr:uid="{00000000-0005-0000-0000-0000AF170000}"/>
    <cellStyle name="SAPBEXHLevel0X 6 5" xfId="6129" xr:uid="{00000000-0005-0000-0000-0000B0170000}"/>
    <cellStyle name="SAPBEXHLevel0X 6 5 2" xfId="6130" xr:uid="{00000000-0005-0000-0000-0000B1170000}"/>
    <cellStyle name="SAPBEXHLevel0X 6 6" xfId="6131" xr:uid="{00000000-0005-0000-0000-0000B2170000}"/>
    <cellStyle name="SAPBEXHLevel0X 6 6 2" xfId="6132" xr:uid="{00000000-0005-0000-0000-0000B3170000}"/>
    <cellStyle name="SAPBEXHLevel0X 6 7" xfId="6133" xr:uid="{00000000-0005-0000-0000-0000B4170000}"/>
    <cellStyle name="SAPBEXHLevel0X 6 7 2" xfId="6134" xr:uid="{00000000-0005-0000-0000-0000B5170000}"/>
    <cellStyle name="SAPBEXHLevel0X 6 8" xfId="6135" xr:uid="{00000000-0005-0000-0000-0000B6170000}"/>
    <cellStyle name="SAPBEXHLevel0X 6 8 2" xfId="6136" xr:uid="{00000000-0005-0000-0000-0000B7170000}"/>
    <cellStyle name="SAPBEXHLevel0X 6 9" xfId="6137" xr:uid="{00000000-0005-0000-0000-0000B8170000}"/>
    <cellStyle name="SAPBEXHLevel0X 7" xfId="6138" xr:uid="{00000000-0005-0000-0000-0000B9170000}"/>
    <cellStyle name="SAPBEXHLevel0X 7 2" xfId="6139" xr:uid="{00000000-0005-0000-0000-0000BA170000}"/>
    <cellStyle name="SAPBEXHLevel0X 7 2 2" xfId="6140" xr:uid="{00000000-0005-0000-0000-0000BB170000}"/>
    <cellStyle name="SAPBEXHLevel0X 7 3" xfId="6141" xr:uid="{00000000-0005-0000-0000-0000BC170000}"/>
    <cellStyle name="SAPBEXHLevel0X 7 3 2" xfId="6142" xr:uid="{00000000-0005-0000-0000-0000BD170000}"/>
    <cellStyle name="SAPBEXHLevel0X 7 4" xfId="6143" xr:uid="{00000000-0005-0000-0000-0000BE170000}"/>
    <cellStyle name="SAPBEXHLevel0X 7 4 2" xfId="6144" xr:uid="{00000000-0005-0000-0000-0000BF170000}"/>
    <cellStyle name="SAPBEXHLevel0X 7 5" xfId="6145" xr:uid="{00000000-0005-0000-0000-0000C0170000}"/>
    <cellStyle name="SAPBEXHLevel0X 7 5 2" xfId="6146" xr:uid="{00000000-0005-0000-0000-0000C1170000}"/>
    <cellStyle name="SAPBEXHLevel0X 7 6" xfId="6147" xr:uid="{00000000-0005-0000-0000-0000C2170000}"/>
    <cellStyle name="SAPBEXHLevel0X 7 6 2" xfId="6148" xr:uid="{00000000-0005-0000-0000-0000C3170000}"/>
    <cellStyle name="SAPBEXHLevel0X 7 7" xfId="6149" xr:uid="{00000000-0005-0000-0000-0000C4170000}"/>
    <cellStyle name="SAPBEXHLevel0X 7 7 2" xfId="6150" xr:uid="{00000000-0005-0000-0000-0000C5170000}"/>
    <cellStyle name="SAPBEXHLevel0X 7 8" xfId="6151" xr:uid="{00000000-0005-0000-0000-0000C6170000}"/>
    <cellStyle name="SAPBEXHLevel0X 8" xfId="6152" xr:uid="{00000000-0005-0000-0000-0000C7170000}"/>
    <cellStyle name="SAPBEXHLevel0X 8 2" xfId="6153" xr:uid="{00000000-0005-0000-0000-0000C8170000}"/>
    <cellStyle name="SAPBEXHLevel1" xfId="6154" xr:uid="{00000000-0005-0000-0000-0000C9170000}"/>
    <cellStyle name="SAPBEXHLevel1 2" xfId="6155" xr:uid="{00000000-0005-0000-0000-0000CA170000}"/>
    <cellStyle name="SAPBEXHLevel1 2 2" xfId="6156" xr:uid="{00000000-0005-0000-0000-0000CB170000}"/>
    <cellStyle name="SAPBEXHLevel1 2 2 2" xfId="6157" xr:uid="{00000000-0005-0000-0000-0000CC170000}"/>
    <cellStyle name="SAPBEXHLevel1 2 2 2 2" xfId="6158" xr:uid="{00000000-0005-0000-0000-0000CD170000}"/>
    <cellStyle name="SAPBEXHLevel1 2 2 2 2 2" xfId="6159" xr:uid="{00000000-0005-0000-0000-0000CE170000}"/>
    <cellStyle name="SAPBEXHLevel1 2 2 2 3" xfId="6160" xr:uid="{00000000-0005-0000-0000-0000CF170000}"/>
    <cellStyle name="SAPBEXHLevel1 2 2 2 3 2" xfId="6161" xr:uid="{00000000-0005-0000-0000-0000D0170000}"/>
    <cellStyle name="SAPBEXHLevel1 2 2 2 4" xfId="6162" xr:uid="{00000000-0005-0000-0000-0000D1170000}"/>
    <cellStyle name="SAPBEXHLevel1 2 2 2 4 2" xfId="6163" xr:uid="{00000000-0005-0000-0000-0000D2170000}"/>
    <cellStyle name="SAPBEXHLevel1 2 2 2 5" xfId="6164" xr:uid="{00000000-0005-0000-0000-0000D3170000}"/>
    <cellStyle name="SAPBEXHLevel1 2 2 2 5 2" xfId="6165" xr:uid="{00000000-0005-0000-0000-0000D4170000}"/>
    <cellStyle name="SAPBEXHLevel1 2 2 2 6" xfId="6166" xr:uid="{00000000-0005-0000-0000-0000D5170000}"/>
    <cellStyle name="SAPBEXHLevel1 2 2 2 6 2" xfId="6167" xr:uid="{00000000-0005-0000-0000-0000D6170000}"/>
    <cellStyle name="SAPBEXHLevel1 2 2 2 7" xfId="6168" xr:uid="{00000000-0005-0000-0000-0000D7170000}"/>
    <cellStyle name="SAPBEXHLevel1 2 2 2 7 2" xfId="6169" xr:uid="{00000000-0005-0000-0000-0000D8170000}"/>
    <cellStyle name="SAPBEXHLevel1 2 2 2 8" xfId="6170" xr:uid="{00000000-0005-0000-0000-0000D9170000}"/>
    <cellStyle name="SAPBEXHLevel1 2 2 2 8 2" xfId="6171" xr:uid="{00000000-0005-0000-0000-0000DA170000}"/>
    <cellStyle name="SAPBEXHLevel1 2 2 2 9" xfId="6172" xr:uid="{00000000-0005-0000-0000-0000DB170000}"/>
    <cellStyle name="SAPBEXHLevel1 2 2 3" xfId="6173" xr:uid="{00000000-0005-0000-0000-0000DC170000}"/>
    <cellStyle name="SAPBEXHLevel1 2 2 3 2" xfId="6174" xr:uid="{00000000-0005-0000-0000-0000DD170000}"/>
    <cellStyle name="SAPBEXHLevel1 2 2 3 2 2" xfId="6175" xr:uid="{00000000-0005-0000-0000-0000DE170000}"/>
    <cellStyle name="SAPBEXHLevel1 2 2 3 3" xfId="6176" xr:uid="{00000000-0005-0000-0000-0000DF170000}"/>
    <cellStyle name="SAPBEXHLevel1 2 2 3 3 2" xfId="6177" xr:uid="{00000000-0005-0000-0000-0000E0170000}"/>
    <cellStyle name="SAPBEXHLevel1 2 2 3 4" xfId="6178" xr:uid="{00000000-0005-0000-0000-0000E1170000}"/>
    <cellStyle name="SAPBEXHLevel1 2 2 3 4 2" xfId="6179" xr:uid="{00000000-0005-0000-0000-0000E2170000}"/>
    <cellStyle name="SAPBEXHLevel1 2 2 3 5" xfId="6180" xr:uid="{00000000-0005-0000-0000-0000E3170000}"/>
    <cellStyle name="SAPBEXHLevel1 2 2 3 5 2" xfId="6181" xr:uid="{00000000-0005-0000-0000-0000E4170000}"/>
    <cellStyle name="SAPBEXHLevel1 2 2 3 6" xfId="6182" xr:uid="{00000000-0005-0000-0000-0000E5170000}"/>
    <cellStyle name="SAPBEXHLevel1 2 2 3 6 2" xfId="6183" xr:uid="{00000000-0005-0000-0000-0000E6170000}"/>
    <cellStyle name="SAPBEXHLevel1 2 2 3 7" xfId="6184" xr:uid="{00000000-0005-0000-0000-0000E7170000}"/>
    <cellStyle name="SAPBEXHLevel1 2 2 3 7 2" xfId="6185" xr:uid="{00000000-0005-0000-0000-0000E8170000}"/>
    <cellStyle name="SAPBEXHLevel1 2 2 3 8" xfId="6186" xr:uid="{00000000-0005-0000-0000-0000E9170000}"/>
    <cellStyle name="SAPBEXHLevel1 2 2 3 8 2" xfId="6187" xr:uid="{00000000-0005-0000-0000-0000EA170000}"/>
    <cellStyle name="SAPBEXHLevel1 2 2 3 9" xfId="6188" xr:uid="{00000000-0005-0000-0000-0000EB170000}"/>
    <cellStyle name="SAPBEXHLevel1 2 2 4" xfId="6189" xr:uid="{00000000-0005-0000-0000-0000EC170000}"/>
    <cellStyle name="SAPBEXHLevel1 2 2 4 2" xfId="6190" xr:uid="{00000000-0005-0000-0000-0000ED170000}"/>
    <cellStyle name="SAPBEXHLevel1 2 2 4 2 2" xfId="6191" xr:uid="{00000000-0005-0000-0000-0000EE170000}"/>
    <cellStyle name="SAPBEXHLevel1 2 2 4 3" xfId="6192" xr:uid="{00000000-0005-0000-0000-0000EF170000}"/>
    <cellStyle name="SAPBEXHLevel1 2 2 4 3 2" xfId="6193" xr:uid="{00000000-0005-0000-0000-0000F0170000}"/>
    <cellStyle name="SAPBEXHLevel1 2 2 4 4" xfId="6194" xr:uid="{00000000-0005-0000-0000-0000F1170000}"/>
    <cellStyle name="SAPBEXHLevel1 2 2 4 4 2" xfId="6195" xr:uid="{00000000-0005-0000-0000-0000F2170000}"/>
    <cellStyle name="SAPBEXHLevel1 2 2 4 5" xfId="6196" xr:uid="{00000000-0005-0000-0000-0000F3170000}"/>
    <cellStyle name="SAPBEXHLevel1 2 2 4 5 2" xfId="6197" xr:uid="{00000000-0005-0000-0000-0000F4170000}"/>
    <cellStyle name="SAPBEXHLevel1 2 2 4 6" xfId="6198" xr:uid="{00000000-0005-0000-0000-0000F5170000}"/>
    <cellStyle name="SAPBEXHLevel1 2 2 4 6 2" xfId="6199" xr:uid="{00000000-0005-0000-0000-0000F6170000}"/>
    <cellStyle name="SAPBEXHLevel1 2 2 4 7" xfId="6200" xr:uid="{00000000-0005-0000-0000-0000F7170000}"/>
    <cellStyle name="SAPBEXHLevel1 2 2 4 7 2" xfId="6201" xr:uid="{00000000-0005-0000-0000-0000F8170000}"/>
    <cellStyle name="SAPBEXHLevel1 2 2 4 8" xfId="6202" xr:uid="{00000000-0005-0000-0000-0000F9170000}"/>
    <cellStyle name="SAPBEXHLevel1 2 2 4 8 2" xfId="6203" xr:uid="{00000000-0005-0000-0000-0000FA170000}"/>
    <cellStyle name="SAPBEXHLevel1 2 2 4 9" xfId="6204" xr:uid="{00000000-0005-0000-0000-0000FB170000}"/>
    <cellStyle name="SAPBEXHLevel1 2 2 5" xfId="6205" xr:uid="{00000000-0005-0000-0000-0000FC170000}"/>
    <cellStyle name="SAPBEXHLevel1 2 2 5 2" xfId="6206" xr:uid="{00000000-0005-0000-0000-0000FD170000}"/>
    <cellStyle name="SAPBEXHLevel1 2 2 5 2 2" xfId="6207" xr:uid="{00000000-0005-0000-0000-0000FE170000}"/>
    <cellStyle name="SAPBEXHLevel1 2 2 5 3" xfId="6208" xr:uid="{00000000-0005-0000-0000-0000FF170000}"/>
    <cellStyle name="SAPBEXHLevel1 2 2 5 3 2" xfId="6209" xr:uid="{00000000-0005-0000-0000-000000180000}"/>
    <cellStyle name="SAPBEXHLevel1 2 2 5 4" xfId="6210" xr:uid="{00000000-0005-0000-0000-000001180000}"/>
    <cellStyle name="SAPBEXHLevel1 2 2 5 4 2" xfId="6211" xr:uid="{00000000-0005-0000-0000-000002180000}"/>
    <cellStyle name="SAPBEXHLevel1 2 2 5 5" xfId="6212" xr:uid="{00000000-0005-0000-0000-000003180000}"/>
    <cellStyle name="SAPBEXHLevel1 2 2 5 5 2" xfId="6213" xr:uid="{00000000-0005-0000-0000-000004180000}"/>
    <cellStyle name="SAPBEXHLevel1 2 2 5 6" xfId="6214" xr:uid="{00000000-0005-0000-0000-000005180000}"/>
    <cellStyle name="SAPBEXHLevel1 2 2 5 6 2" xfId="6215" xr:uid="{00000000-0005-0000-0000-000006180000}"/>
    <cellStyle name="SAPBEXHLevel1 2 2 5 7" xfId="6216" xr:uid="{00000000-0005-0000-0000-000007180000}"/>
    <cellStyle name="SAPBEXHLevel1 2 2 5 7 2" xfId="6217" xr:uid="{00000000-0005-0000-0000-000008180000}"/>
    <cellStyle name="SAPBEXHLevel1 2 2 5 8" xfId="6218" xr:uid="{00000000-0005-0000-0000-000009180000}"/>
    <cellStyle name="SAPBEXHLevel1 2 2 6" xfId="6219" xr:uid="{00000000-0005-0000-0000-00000A180000}"/>
    <cellStyle name="SAPBEXHLevel1 2 2 6 2" xfId="6220" xr:uid="{00000000-0005-0000-0000-00000B180000}"/>
    <cellStyle name="SAPBEXHLevel1 2 3" xfId="6221" xr:uid="{00000000-0005-0000-0000-00000C180000}"/>
    <cellStyle name="SAPBEXHLevel1 2 3 2" xfId="6222" xr:uid="{00000000-0005-0000-0000-00000D180000}"/>
    <cellStyle name="SAPBEXHLevel1 2 3 2 2" xfId="6223" xr:uid="{00000000-0005-0000-0000-00000E180000}"/>
    <cellStyle name="SAPBEXHLevel1 2 3 2 2 2" xfId="6224" xr:uid="{00000000-0005-0000-0000-00000F180000}"/>
    <cellStyle name="SAPBEXHLevel1 2 3 2 3" xfId="6225" xr:uid="{00000000-0005-0000-0000-000010180000}"/>
    <cellStyle name="SAPBEXHLevel1 2 3 2 3 2" xfId="6226" xr:uid="{00000000-0005-0000-0000-000011180000}"/>
    <cellStyle name="SAPBEXHLevel1 2 3 2 4" xfId="6227" xr:uid="{00000000-0005-0000-0000-000012180000}"/>
    <cellStyle name="SAPBEXHLevel1 2 3 2 4 2" xfId="6228" xr:uid="{00000000-0005-0000-0000-000013180000}"/>
    <cellStyle name="SAPBEXHLevel1 2 3 2 5" xfId="6229" xr:uid="{00000000-0005-0000-0000-000014180000}"/>
    <cellStyle name="SAPBEXHLevel1 2 3 2 5 2" xfId="6230" xr:uid="{00000000-0005-0000-0000-000015180000}"/>
    <cellStyle name="SAPBEXHLevel1 2 3 2 6" xfId="6231" xr:uid="{00000000-0005-0000-0000-000016180000}"/>
    <cellStyle name="SAPBEXHLevel1 2 3 2 6 2" xfId="6232" xr:uid="{00000000-0005-0000-0000-000017180000}"/>
    <cellStyle name="SAPBEXHLevel1 2 3 2 7" xfId="6233" xr:uid="{00000000-0005-0000-0000-000018180000}"/>
    <cellStyle name="SAPBEXHLevel1 2 3 2 7 2" xfId="6234" xr:uid="{00000000-0005-0000-0000-000019180000}"/>
    <cellStyle name="SAPBEXHLevel1 2 3 2 8" xfId="6235" xr:uid="{00000000-0005-0000-0000-00001A180000}"/>
    <cellStyle name="SAPBEXHLevel1 2 3 2 8 2" xfId="6236" xr:uid="{00000000-0005-0000-0000-00001B180000}"/>
    <cellStyle name="SAPBEXHLevel1 2 3 2 9" xfId="6237" xr:uid="{00000000-0005-0000-0000-00001C180000}"/>
    <cellStyle name="SAPBEXHLevel1 2 3 3" xfId="6238" xr:uid="{00000000-0005-0000-0000-00001D180000}"/>
    <cellStyle name="SAPBEXHLevel1 2 3 3 2" xfId="6239" xr:uid="{00000000-0005-0000-0000-00001E180000}"/>
    <cellStyle name="SAPBEXHLevel1 2 3 3 2 2" xfId="6240" xr:uid="{00000000-0005-0000-0000-00001F180000}"/>
    <cellStyle name="SAPBEXHLevel1 2 3 3 3" xfId="6241" xr:uid="{00000000-0005-0000-0000-000020180000}"/>
    <cellStyle name="SAPBEXHLevel1 2 3 3 3 2" xfId="6242" xr:uid="{00000000-0005-0000-0000-000021180000}"/>
    <cellStyle name="SAPBEXHLevel1 2 3 3 4" xfId="6243" xr:uid="{00000000-0005-0000-0000-000022180000}"/>
    <cellStyle name="SAPBEXHLevel1 2 3 3 4 2" xfId="6244" xr:uid="{00000000-0005-0000-0000-000023180000}"/>
    <cellStyle name="SAPBEXHLevel1 2 3 3 5" xfId="6245" xr:uid="{00000000-0005-0000-0000-000024180000}"/>
    <cellStyle name="SAPBEXHLevel1 2 3 3 5 2" xfId="6246" xr:uid="{00000000-0005-0000-0000-000025180000}"/>
    <cellStyle name="SAPBEXHLevel1 2 3 3 6" xfId="6247" xr:uid="{00000000-0005-0000-0000-000026180000}"/>
    <cellStyle name="SAPBEXHLevel1 2 3 3 6 2" xfId="6248" xr:uid="{00000000-0005-0000-0000-000027180000}"/>
    <cellStyle name="SAPBEXHLevel1 2 3 3 7" xfId="6249" xr:uid="{00000000-0005-0000-0000-000028180000}"/>
    <cellStyle name="SAPBEXHLevel1 2 3 3 7 2" xfId="6250" xr:uid="{00000000-0005-0000-0000-000029180000}"/>
    <cellStyle name="SAPBEXHLevel1 2 3 3 8" xfId="6251" xr:uid="{00000000-0005-0000-0000-00002A180000}"/>
    <cellStyle name="SAPBEXHLevel1 2 3 3 8 2" xfId="6252" xr:uid="{00000000-0005-0000-0000-00002B180000}"/>
    <cellStyle name="SAPBEXHLevel1 2 3 3 9" xfId="6253" xr:uid="{00000000-0005-0000-0000-00002C180000}"/>
    <cellStyle name="SAPBEXHLevel1 2 3 4" xfId="6254" xr:uid="{00000000-0005-0000-0000-00002D180000}"/>
    <cellStyle name="SAPBEXHLevel1 2 3 4 2" xfId="6255" xr:uid="{00000000-0005-0000-0000-00002E180000}"/>
    <cellStyle name="SAPBEXHLevel1 2 3 4 2 2" xfId="6256" xr:uid="{00000000-0005-0000-0000-00002F180000}"/>
    <cellStyle name="SAPBEXHLevel1 2 3 4 3" xfId="6257" xr:uid="{00000000-0005-0000-0000-000030180000}"/>
    <cellStyle name="SAPBEXHLevel1 2 3 4 3 2" xfId="6258" xr:uid="{00000000-0005-0000-0000-000031180000}"/>
    <cellStyle name="SAPBEXHLevel1 2 3 4 4" xfId="6259" xr:uid="{00000000-0005-0000-0000-000032180000}"/>
    <cellStyle name="SAPBEXHLevel1 2 3 4 4 2" xfId="6260" xr:uid="{00000000-0005-0000-0000-000033180000}"/>
    <cellStyle name="SAPBEXHLevel1 2 3 4 5" xfId="6261" xr:uid="{00000000-0005-0000-0000-000034180000}"/>
    <cellStyle name="SAPBEXHLevel1 2 3 4 5 2" xfId="6262" xr:uid="{00000000-0005-0000-0000-000035180000}"/>
    <cellStyle name="SAPBEXHLevel1 2 3 4 6" xfId="6263" xr:uid="{00000000-0005-0000-0000-000036180000}"/>
    <cellStyle name="SAPBEXHLevel1 2 3 4 6 2" xfId="6264" xr:uid="{00000000-0005-0000-0000-000037180000}"/>
    <cellStyle name="SAPBEXHLevel1 2 3 4 7" xfId="6265" xr:uid="{00000000-0005-0000-0000-000038180000}"/>
    <cellStyle name="SAPBEXHLevel1 2 3 4 7 2" xfId="6266" xr:uid="{00000000-0005-0000-0000-000039180000}"/>
    <cellStyle name="SAPBEXHLevel1 2 3 4 8" xfId="6267" xr:uid="{00000000-0005-0000-0000-00003A180000}"/>
    <cellStyle name="SAPBEXHLevel1 2 3 4 8 2" xfId="6268" xr:uid="{00000000-0005-0000-0000-00003B180000}"/>
    <cellStyle name="SAPBEXHLevel1 2 3 4 9" xfId="6269" xr:uid="{00000000-0005-0000-0000-00003C180000}"/>
    <cellStyle name="SAPBEXHLevel1 2 3 5" xfId="6270" xr:uid="{00000000-0005-0000-0000-00003D180000}"/>
    <cellStyle name="SAPBEXHLevel1 2 3 5 2" xfId="6271" xr:uid="{00000000-0005-0000-0000-00003E180000}"/>
    <cellStyle name="SAPBEXHLevel1 2 3 5 2 2" xfId="6272" xr:uid="{00000000-0005-0000-0000-00003F180000}"/>
    <cellStyle name="SAPBEXHLevel1 2 3 5 3" xfId="6273" xr:uid="{00000000-0005-0000-0000-000040180000}"/>
    <cellStyle name="SAPBEXHLevel1 2 3 5 3 2" xfId="6274" xr:uid="{00000000-0005-0000-0000-000041180000}"/>
    <cellStyle name="SAPBEXHLevel1 2 3 5 4" xfId="6275" xr:uid="{00000000-0005-0000-0000-000042180000}"/>
    <cellStyle name="SAPBEXHLevel1 2 3 5 4 2" xfId="6276" xr:uid="{00000000-0005-0000-0000-000043180000}"/>
    <cellStyle name="SAPBEXHLevel1 2 3 5 5" xfId="6277" xr:uid="{00000000-0005-0000-0000-000044180000}"/>
    <cellStyle name="SAPBEXHLevel1 2 3 5 5 2" xfId="6278" xr:uid="{00000000-0005-0000-0000-000045180000}"/>
    <cellStyle name="SAPBEXHLevel1 2 3 5 6" xfId="6279" xr:uid="{00000000-0005-0000-0000-000046180000}"/>
    <cellStyle name="SAPBEXHLevel1 2 3 5 6 2" xfId="6280" xr:uid="{00000000-0005-0000-0000-000047180000}"/>
    <cellStyle name="SAPBEXHLevel1 2 3 5 7" xfId="6281" xr:uid="{00000000-0005-0000-0000-000048180000}"/>
    <cellStyle name="SAPBEXHLevel1 2 3 5 7 2" xfId="6282" xr:uid="{00000000-0005-0000-0000-000049180000}"/>
    <cellStyle name="SAPBEXHLevel1 2 3 5 8" xfId="6283" xr:uid="{00000000-0005-0000-0000-00004A180000}"/>
    <cellStyle name="SAPBEXHLevel1 2 3 6" xfId="6284" xr:uid="{00000000-0005-0000-0000-00004B180000}"/>
    <cellStyle name="SAPBEXHLevel1 2 3 6 2" xfId="6285" xr:uid="{00000000-0005-0000-0000-00004C180000}"/>
    <cellStyle name="SAPBEXHLevel1 2 4" xfId="6286" xr:uid="{00000000-0005-0000-0000-00004D180000}"/>
    <cellStyle name="SAPBEXHLevel1 2 4 2" xfId="6287" xr:uid="{00000000-0005-0000-0000-00004E180000}"/>
    <cellStyle name="SAPBEXHLevel1 2 4 2 2" xfId="6288" xr:uid="{00000000-0005-0000-0000-00004F180000}"/>
    <cellStyle name="SAPBEXHLevel1 2 4 3" xfId="6289" xr:uid="{00000000-0005-0000-0000-000050180000}"/>
    <cellStyle name="SAPBEXHLevel1 2 4 3 2" xfId="6290" xr:uid="{00000000-0005-0000-0000-000051180000}"/>
    <cellStyle name="SAPBEXHLevel1 2 4 4" xfId="6291" xr:uid="{00000000-0005-0000-0000-000052180000}"/>
    <cellStyle name="SAPBEXHLevel1 2 4 4 2" xfId="6292" xr:uid="{00000000-0005-0000-0000-000053180000}"/>
    <cellStyle name="SAPBEXHLevel1 2 4 5" xfId="6293" xr:uid="{00000000-0005-0000-0000-000054180000}"/>
    <cellStyle name="SAPBEXHLevel1 2 4 5 2" xfId="6294" xr:uid="{00000000-0005-0000-0000-000055180000}"/>
    <cellStyle name="SAPBEXHLevel1 2 4 6" xfId="6295" xr:uid="{00000000-0005-0000-0000-000056180000}"/>
    <cellStyle name="SAPBEXHLevel1 2 4 6 2" xfId="6296" xr:uid="{00000000-0005-0000-0000-000057180000}"/>
    <cellStyle name="SAPBEXHLevel1 2 4 7" xfId="6297" xr:uid="{00000000-0005-0000-0000-000058180000}"/>
    <cellStyle name="SAPBEXHLevel1 2 4 7 2" xfId="6298" xr:uid="{00000000-0005-0000-0000-000059180000}"/>
    <cellStyle name="SAPBEXHLevel1 2 4 8" xfId="6299" xr:uid="{00000000-0005-0000-0000-00005A180000}"/>
    <cellStyle name="SAPBEXHLevel1 2 4 8 2" xfId="6300" xr:uid="{00000000-0005-0000-0000-00005B180000}"/>
    <cellStyle name="SAPBEXHLevel1 2 4 9" xfId="6301" xr:uid="{00000000-0005-0000-0000-00005C180000}"/>
    <cellStyle name="SAPBEXHLevel1 2 5" xfId="6302" xr:uid="{00000000-0005-0000-0000-00005D180000}"/>
    <cellStyle name="SAPBEXHLevel1 2 5 2" xfId="6303" xr:uid="{00000000-0005-0000-0000-00005E180000}"/>
    <cellStyle name="SAPBEXHLevel1 2 5 2 2" xfId="6304" xr:uid="{00000000-0005-0000-0000-00005F180000}"/>
    <cellStyle name="SAPBEXHLevel1 2 5 3" xfId="6305" xr:uid="{00000000-0005-0000-0000-000060180000}"/>
    <cellStyle name="SAPBEXHLevel1 2 5 3 2" xfId="6306" xr:uid="{00000000-0005-0000-0000-000061180000}"/>
    <cellStyle name="SAPBEXHLevel1 2 5 4" xfId="6307" xr:uid="{00000000-0005-0000-0000-000062180000}"/>
    <cellStyle name="SAPBEXHLevel1 2 5 4 2" xfId="6308" xr:uid="{00000000-0005-0000-0000-000063180000}"/>
    <cellStyle name="SAPBEXHLevel1 2 5 5" xfId="6309" xr:uid="{00000000-0005-0000-0000-000064180000}"/>
    <cellStyle name="SAPBEXHLevel1 2 5 5 2" xfId="6310" xr:uid="{00000000-0005-0000-0000-000065180000}"/>
    <cellStyle name="SAPBEXHLevel1 2 5 6" xfId="6311" xr:uid="{00000000-0005-0000-0000-000066180000}"/>
    <cellStyle name="SAPBEXHLevel1 2 5 6 2" xfId="6312" xr:uid="{00000000-0005-0000-0000-000067180000}"/>
    <cellStyle name="SAPBEXHLevel1 2 5 7" xfId="6313" xr:uid="{00000000-0005-0000-0000-000068180000}"/>
    <cellStyle name="SAPBEXHLevel1 2 5 7 2" xfId="6314" xr:uid="{00000000-0005-0000-0000-000069180000}"/>
    <cellStyle name="SAPBEXHLevel1 2 5 8" xfId="6315" xr:uid="{00000000-0005-0000-0000-00006A180000}"/>
    <cellStyle name="SAPBEXHLevel1 2 5 8 2" xfId="6316" xr:uid="{00000000-0005-0000-0000-00006B180000}"/>
    <cellStyle name="SAPBEXHLevel1 2 5 9" xfId="6317" xr:uid="{00000000-0005-0000-0000-00006C180000}"/>
    <cellStyle name="SAPBEXHLevel1 2 6" xfId="6318" xr:uid="{00000000-0005-0000-0000-00006D180000}"/>
    <cellStyle name="SAPBEXHLevel1 2 6 2" xfId="6319" xr:uid="{00000000-0005-0000-0000-00006E180000}"/>
    <cellStyle name="SAPBEXHLevel1 2 6 2 2" xfId="6320" xr:uid="{00000000-0005-0000-0000-00006F180000}"/>
    <cellStyle name="SAPBEXHLevel1 2 6 3" xfId="6321" xr:uid="{00000000-0005-0000-0000-000070180000}"/>
    <cellStyle name="SAPBEXHLevel1 2 6 3 2" xfId="6322" xr:uid="{00000000-0005-0000-0000-000071180000}"/>
    <cellStyle name="SAPBEXHLevel1 2 6 4" xfId="6323" xr:uid="{00000000-0005-0000-0000-000072180000}"/>
    <cellStyle name="SAPBEXHLevel1 2 6 4 2" xfId="6324" xr:uid="{00000000-0005-0000-0000-000073180000}"/>
    <cellStyle name="SAPBEXHLevel1 2 6 5" xfId="6325" xr:uid="{00000000-0005-0000-0000-000074180000}"/>
    <cellStyle name="SAPBEXHLevel1 2 6 5 2" xfId="6326" xr:uid="{00000000-0005-0000-0000-000075180000}"/>
    <cellStyle name="SAPBEXHLevel1 2 6 6" xfId="6327" xr:uid="{00000000-0005-0000-0000-000076180000}"/>
    <cellStyle name="SAPBEXHLevel1 2 6 6 2" xfId="6328" xr:uid="{00000000-0005-0000-0000-000077180000}"/>
    <cellStyle name="SAPBEXHLevel1 2 6 7" xfId="6329" xr:uid="{00000000-0005-0000-0000-000078180000}"/>
    <cellStyle name="SAPBEXHLevel1 2 6 7 2" xfId="6330" xr:uid="{00000000-0005-0000-0000-000079180000}"/>
    <cellStyle name="SAPBEXHLevel1 2 6 8" xfId="6331" xr:uid="{00000000-0005-0000-0000-00007A180000}"/>
    <cellStyle name="SAPBEXHLevel1 2 6 8 2" xfId="6332" xr:uid="{00000000-0005-0000-0000-00007B180000}"/>
    <cellStyle name="SAPBEXHLevel1 2 6 9" xfId="6333" xr:uid="{00000000-0005-0000-0000-00007C180000}"/>
    <cellStyle name="SAPBEXHLevel1 2 7" xfId="6334" xr:uid="{00000000-0005-0000-0000-00007D180000}"/>
    <cellStyle name="SAPBEXHLevel1 2 7 2" xfId="6335" xr:uid="{00000000-0005-0000-0000-00007E180000}"/>
    <cellStyle name="SAPBEXHLevel1 2 7 2 2" xfId="6336" xr:uid="{00000000-0005-0000-0000-00007F180000}"/>
    <cellStyle name="SAPBEXHLevel1 2 7 3" xfId="6337" xr:uid="{00000000-0005-0000-0000-000080180000}"/>
    <cellStyle name="SAPBEXHLevel1 2 7 3 2" xfId="6338" xr:uid="{00000000-0005-0000-0000-000081180000}"/>
    <cellStyle name="SAPBEXHLevel1 2 7 4" xfId="6339" xr:uid="{00000000-0005-0000-0000-000082180000}"/>
    <cellStyle name="SAPBEXHLevel1 2 7 4 2" xfId="6340" xr:uid="{00000000-0005-0000-0000-000083180000}"/>
    <cellStyle name="SAPBEXHLevel1 2 7 5" xfId="6341" xr:uid="{00000000-0005-0000-0000-000084180000}"/>
    <cellStyle name="SAPBEXHLevel1 2 7 5 2" xfId="6342" xr:uid="{00000000-0005-0000-0000-000085180000}"/>
    <cellStyle name="SAPBEXHLevel1 2 7 6" xfId="6343" xr:uid="{00000000-0005-0000-0000-000086180000}"/>
    <cellStyle name="SAPBEXHLevel1 2 7 6 2" xfId="6344" xr:uid="{00000000-0005-0000-0000-000087180000}"/>
    <cellStyle name="SAPBEXHLevel1 2 7 7" xfId="6345" xr:uid="{00000000-0005-0000-0000-000088180000}"/>
    <cellStyle name="SAPBEXHLevel1 2 7 7 2" xfId="6346" xr:uid="{00000000-0005-0000-0000-000089180000}"/>
    <cellStyle name="SAPBEXHLevel1 2 7 8" xfId="6347" xr:uid="{00000000-0005-0000-0000-00008A180000}"/>
    <cellStyle name="SAPBEXHLevel1 2 8" xfId="6348" xr:uid="{00000000-0005-0000-0000-00008B180000}"/>
    <cellStyle name="SAPBEXHLevel1 2 8 2" xfId="6349" xr:uid="{00000000-0005-0000-0000-00008C180000}"/>
    <cellStyle name="SAPBEXHLevel1 3" xfId="6350" xr:uid="{00000000-0005-0000-0000-00008D180000}"/>
    <cellStyle name="SAPBEXHLevel1 3 2" xfId="6351" xr:uid="{00000000-0005-0000-0000-00008E180000}"/>
    <cellStyle name="SAPBEXHLevel1 3 2 2" xfId="6352" xr:uid="{00000000-0005-0000-0000-00008F180000}"/>
    <cellStyle name="SAPBEXHLevel1 3 2 2 2" xfId="6353" xr:uid="{00000000-0005-0000-0000-000090180000}"/>
    <cellStyle name="SAPBEXHLevel1 3 2 3" xfId="6354" xr:uid="{00000000-0005-0000-0000-000091180000}"/>
    <cellStyle name="SAPBEXHLevel1 3 2 3 2" xfId="6355" xr:uid="{00000000-0005-0000-0000-000092180000}"/>
    <cellStyle name="SAPBEXHLevel1 3 2 4" xfId="6356" xr:uid="{00000000-0005-0000-0000-000093180000}"/>
    <cellStyle name="SAPBEXHLevel1 3 2 4 2" xfId="6357" xr:uid="{00000000-0005-0000-0000-000094180000}"/>
    <cellStyle name="SAPBEXHLevel1 3 2 5" xfId="6358" xr:uid="{00000000-0005-0000-0000-000095180000}"/>
    <cellStyle name="SAPBEXHLevel1 3 2 5 2" xfId="6359" xr:uid="{00000000-0005-0000-0000-000096180000}"/>
    <cellStyle name="SAPBEXHLevel1 3 2 6" xfId="6360" xr:uid="{00000000-0005-0000-0000-000097180000}"/>
    <cellStyle name="SAPBEXHLevel1 3 2 6 2" xfId="6361" xr:uid="{00000000-0005-0000-0000-000098180000}"/>
    <cellStyle name="SAPBEXHLevel1 3 2 7" xfId="6362" xr:uid="{00000000-0005-0000-0000-000099180000}"/>
    <cellStyle name="SAPBEXHLevel1 3 2 7 2" xfId="6363" xr:uid="{00000000-0005-0000-0000-00009A180000}"/>
    <cellStyle name="SAPBEXHLevel1 3 2 8" xfId="6364" xr:uid="{00000000-0005-0000-0000-00009B180000}"/>
    <cellStyle name="SAPBEXHLevel1 3 2 8 2" xfId="6365" xr:uid="{00000000-0005-0000-0000-00009C180000}"/>
    <cellStyle name="SAPBEXHLevel1 3 2 9" xfId="6366" xr:uid="{00000000-0005-0000-0000-00009D180000}"/>
    <cellStyle name="SAPBEXHLevel1 3 3" xfId="6367" xr:uid="{00000000-0005-0000-0000-00009E180000}"/>
    <cellStyle name="SAPBEXHLevel1 3 3 2" xfId="6368" xr:uid="{00000000-0005-0000-0000-00009F180000}"/>
    <cellStyle name="SAPBEXHLevel1 3 3 2 2" xfId="6369" xr:uid="{00000000-0005-0000-0000-0000A0180000}"/>
    <cellStyle name="SAPBEXHLevel1 3 3 3" xfId="6370" xr:uid="{00000000-0005-0000-0000-0000A1180000}"/>
    <cellStyle name="SAPBEXHLevel1 3 3 3 2" xfId="6371" xr:uid="{00000000-0005-0000-0000-0000A2180000}"/>
    <cellStyle name="SAPBEXHLevel1 3 3 4" xfId="6372" xr:uid="{00000000-0005-0000-0000-0000A3180000}"/>
    <cellStyle name="SAPBEXHLevel1 3 3 4 2" xfId="6373" xr:uid="{00000000-0005-0000-0000-0000A4180000}"/>
    <cellStyle name="SAPBEXHLevel1 3 3 5" xfId="6374" xr:uid="{00000000-0005-0000-0000-0000A5180000}"/>
    <cellStyle name="SAPBEXHLevel1 3 3 5 2" xfId="6375" xr:uid="{00000000-0005-0000-0000-0000A6180000}"/>
    <cellStyle name="SAPBEXHLevel1 3 3 6" xfId="6376" xr:uid="{00000000-0005-0000-0000-0000A7180000}"/>
    <cellStyle name="SAPBEXHLevel1 3 3 6 2" xfId="6377" xr:uid="{00000000-0005-0000-0000-0000A8180000}"/>
    <cellStyle name="SAPBEXHLevel1 3 3 7" xfId="6378" xr:uid="{00000000-0005-0000-0000-0000A9180000}"/>
    <cellStyle name="SAPBEXHLevel1 3 3 7 2" xfId="6379" xr:uid="{00000000-0005-0000-0000-0000AA180000}"/>
    <cellStyle name="SAPBEXHLevel1 3 3 8" xfId="6380" xr:uid="{00000000-0005-0000-0000-0000AB180000}"/>
    <cellStyle name="SAPBEXHLevel1 3 3 8 2" xfId="6381" xr:uid="{00000000-0005-0000-0000-0000AC180000}"/>
    <cellStyle name="SAPBEXHLevel1 3 3 9" xfId="6382" xr:uid="{00000000-0005-0000-0000-0000AD180000}"/>
    <cellStyle name="SAPBEXHLevel1 3 4" xfId="6383" xr:uid="{00000000-0005-0000-0000-0000AE180000}"/>
    <cellStyle name="SAPBEXHLevel1 3 4 2" xfId="6384" xr:uid="{00000000-0005-0000-0000-0000AF180000}"/>
    <cellStyle name="SAPBEXHLevel1 3 4 2 2" xfId="6385" xr:uid="{00000000-0005-0000-0000-0000B0180000}"/>
    <cellStyle name="SAPBEXHLevel1 3 4 3" xfId="6386" xr:uid="{00000000-0005-0000-0000-0000B1180000}"/>
    <cellStyle name="SAPBEXHLevel1 3 4 3 2" xfId="6387" xr:uid="{00000000-0005-0000-0000-0000B2180000}"/>
    <cellStyle name="SAPBEXHLevel1 3 4 4" xfId="6388" xr:uid="{00000000-0005-0000-0000-0000B3180000}"/>
    <cellStyle name="SAPBEXHLevel1 3 4 4 2" xfId="6389" xr:uid="{00000000-0005-0000-0000-0000B4180000}"/>
    <cellStyle name="SAPBEXHLevel1 3 4 5" xfId="6390" xr:uid="{00000000-0005-0000-0000-0000B5180000}"/>
    <cellStyle name="SAPBEXHLevel1 3 4 5 2" xfId="6391" xr:uid="{00000000-0005-0000-0000-0000B6180000}"/>
    <cellStyle name="SAPBEXHLevel1 3 4 6" xfId="6392" xr:uid="{00000000-0005-0000-0000-0000B7180000}"/>
    <cellStyle name="SAPBEXHLevel1 3 4 6 2" xfId="6393" xr:uid="{00000000-0005-0000-0000-0000B8180000}"/>
    <cellStyle name="SAPBEXHLevel1 3 4 7" xfId="6394" xr:uid="{00000000-0005-0000-0000-0000B9180000}"/>
    <cellStyle name="SAPBEXHLevel1 3 4 7 2" xfId="6395" xr:uid="{00000000-0005-0000-0000-0000BA180000}"/>
    <cellStyle name="SAPBEXHLevel1 3 4 8" xfId="6396" xr:uid="{00000000-0005-0000-0000-0000BB180000}"/>
    <cellStyle name="SAPBEXHLevel1 3 4 8 2" xfId="6397" xr:uid="{00000000-0005-0000-0000-0000BC180000}"/>
    <cellStyle name="SAPBEXHLevel1 3 4 9" xfId="6398" xr:uid="{00000000-0005-0000-0000-0000BD180000}"/>
    <cellStyle name="SAPBEXHLevel1 3 5" xfId="6399" xr:uid="{00000000-0005-0000-0000-0000BE180000}"/>
    <cellStyle name="SAPBEXHLevel1 3 5 2" xfId="6400" xr:uid="{00000000-0005-0000-0000-0000BF180000}"/>
    <cellStyle name="SAPBEXHLevel1 3 5 2 2" xfId="6401" xr:uid="{00000000-0005-0000-0000-0000C0180000}"/>
    <cellStyle name="SAPBEXHLevel1 3 5 3" xfId="6402" xr:uid="{00000000-0005-0000-0000-0000C1180000}"/>
    <cellStyle name="SAPBEXHLevel1 3 5 3 2" xfId="6403" xr:uid="{00000000-0005-0000-0000-0000C2180000}"/>
    <cellStyle name="SAPBEXHLevel1 3 5 4" xfId="6404" xr:uid="{00000000-0005-0000-0000-0000C3180000}"/>
    <cellStyle name="SAPBEXHLevel1 3 5 4 2" xfId="6405" xr:uid="{00000000-0005-0000-0000-0000C4180000}"/>
    <cellStyle name="SAPBEXHLevel1 3 5 5" xfId="6406" xr:uid="{00000000-0005-0000-0000-0000C5180000}"/>
    <cellStyle name="SAPBEXHLevel1 3 5 5 2" xfId="6407" xr:uid="{00000000-0005-0000-0000-0000C6180000}"/>
    <cellStyle name="SAPBEXHLevel1 3 5 6" xfId="6408" xr:uid="{00000000-0005-0000-0000-0000C7180000}"/>
    <cellStyle name="SAPBEXHLevel1 3 5 6 2" xfId="6409" xr:uid="{00000000-0005-0000-0000-0000C8180000}"/>
    <cellStyle name="SAPBEXHLevel1 3 5 7" xfId="6410" xr:uid="{00000000-0005-0000-0000-0000C9180000}"/>
    <cellStyle name="SAPBEXHLevel1 3 5 7 2" xfId="6411" xr:uid="{00000000-0005-0000-0000-0000CA180000}"/>
    <cellStyle name="SAPBEXHLevel1 3 5 8" xfId="6412" xr:uid="{00000000-0005-0000-0000-0000CB180000}"/>
    <cellStyle name="SAPBEXHLevel1 3 6" xfId="6413" xr:uid="{00000000-0005-0000-0000-0000CC180000}"/>
    <cellStyle name="SAPBEXHLevel1 3 6 2" xfId="6414" xr:uid="{00000000-0005-0000-0000-0000CD180000}"/>
    <cellStyle name="SAPBEXHLevel1 4" xfId="6415" xr:uid="{00000000-0005-0000-0000-0000CE180000}"/>
    <cellStyle name="SAPBEXHLevel1 4 2" xfId="6416" xr:uid="{00000000-0005-0000-0000-0000CF180000}"/>
    <cellStyle name="SAPBEXHLevel1 4 2 2" xfId="6417" xr:uid="{00000000-0005-0000-0000-0000D0180000}"/>
    <cellStyle name="SAPBEXHLevel1 4 3" xfId="6418" xr:uid="{00000000-0005-0000-0000-0000D1180000}"/>
    <cellStyle name="SAPBEXHLevel1 4 3 2" xfId="6419" xr:uid="{00000000-0005-0000-0000-0000D2180000}"/>
    <cellStyle name="SAPBEXHLevel1 4 4" xfId="6420" xr:uid="{00000000-0005-0000-0000-0000D3180000}"/>
    <cellStyle name="SAPBEXHLevel1 4 4 2" xfId="6421" xr:uid="{00000000-0005-0000-0000-0000D4180000}"/>
    <cellStyle name="SAPBEXHLevel1 4 5" xfId="6422" xr:uid="{00000000-0005-0000-0000-0000D5180000}"/>
    <cellStyle name="SAPBEXHLevel1 4 5 2" xfId="6423" xr:uid="{00000000-0005-0000-0000-0000D6180000}"/>
    <cellStyle name="SAPBEXHLevel1 4 6" xfId="6424" xr:uid="{00000000-0005-0000-0000-0000D7180000}"/>
    <cellStyle name="SAPBEXHLevel1 4 6 2" xfId="6425" xr:uid="{00000000-0005-0000-0000-0000D8180000}"/>
    <cellStyle name="SAPBEXHLevel1 4 7" xfId="6426" xr:uid="{00000000-0005-0000-0000-0000D9180000}"/>
    <cellStyle name="SAPBEXHLevel1 4 7 2" xfId="6427" xr:uid="{00000000-0005-0000-0000-0000DA180000}"/>
    <cellStyle name="SAPBEXHLevel1 4 8" xfId="6428" xr:uid="{00000000-0005-0000-0000-0000DB180000}"/>
    <cellStyle name="SAPBEXHLevel1 4 8 2" xfId="6429" xr:uid="{00000000-0005-0000-0000-0000DC180000}"/>
    <cellStyle name="SAPBEXHLevel1 4 9" xfId="6430" xr:uid="{00000000-0005-0000-0000-0000DD180000}"/>
    <cellStyle name="SAPBEXHLevel1 5" xfId="6431" xr:uid="{00000000-0005-0000-0000-0000DE180000}"/>
    <cellStyle name="SAPBEXHLevel1 5 2" xfId="6432" xr:uid="{00000000-0005-0000-0000-0000DF180000}"/>
    <cellStyle name="SAPBEXHLevel1 5 2 2" xfId="6433" xr:uid="{00000000-0005-0000-0000-0000E0180000}"/>
    <cellStyle name="SAPBEXHLevel1 5 3" xfId="6434" xr:uid="{00000000-0005-0000-0000-0000E1180000}"/>
    <cellStyle name="SAPBEXHLevel1 5 3 2" xfId="6435" xr:uid="{00000000-0005-0000-0000-0000E2180000}"/>
    <cellStyle name="SAPBEXHLevel1 5 4" xfId="6436" xr:uid="{00000000-0005-0000-0000-0000E3180000}"/>
    <cellStyle name="SAPBEXHLevel1 5 4 2" xfId="6437" xr:uid="{00000000-0005-0000-0000-0000E4180000}"/>
    <cellStyle name="SAPBEXHLevel1 5 5" xfId="6438" xr:uid="{00000000-0005-0000-0000-0000E5180000}"/>
    <cellStyle name="SAPBEXHLevel1 5 5 2" xfId="6439" xr:uid="{00000000-0005-0000-0000-0000E6180000}"/>
    <cellStyle name="SAPBEXHLevel1 5 6" xfId="6440" xr:uid="{00000000-0005-0000-0000-0000E7180000}"/>
    <cellStyle name="SAPBEXHLevel1 5 6 2" xfId="6441" xr:uid="{00000000-0005-0000-0000-0000E8180000}"/>
    <cellStyle name="SAPBEXHLevel1 5 7" xfId="6442" xr:uid="{00000000-0005-0000-0000-0000E9180000}"/>
    <cellStyle name="SAPBEXHLevel1 5 7 2" xfId="6443" xr:uid="{00000000-0005-0000-0000-0000EA180000}"/>
    <cellStyle name="SAPBEXHLevel1 5 8" xfId="6444" xr:uid="{00000000-0005-0000-0000-0000EB180000}"/>
    <cellStyle name="SAPBEXHLevel1 5 8 2" xfId="6445" xr:uid="{00000000-0005-0000-0000-0000EC180000}"/>
    <cellStyle name="SAPBEXHLevel1 5 9" xfId="6446" xr:uid="{00000000-0005-0000-0000-0000ED180000}"/>
    <cellStyle name="SAPBEXHLevel1 6" xfId="6447" xr:uid="{00000000-0005-0000-0000-0000EE180000}"/>
    <cellStyle name="SAPBEXHLevel1 6 2" xfId="6448" xr:uid="{00000000-0005-0000-0000-0000EF180000}"/>
    <cellStyle name="SAPBEXHLevel1 6 2 2" xfId="6449" xr:uid="{00000000-0005-0000-0000-0000F0180000}"/>
    <cellStyle name="SAPBEXHLevel1 6 3" xfId="6450" xr:uid="{00000000-0005-0000-0000-0000F1180000}"/>
    <cellStyle name="SAPBEXHLevel1 6 3 2" xfId="6451" xr:uid="{00000000-0005-0000-0000-0000F2180000}"/>
    <cellStyle name="SAPBEXHLevel1 6 4" xfId="6452" xr:uid="{00000000-0005-0000-0000-0000F3180000}"/>
    <cellStyle name="SAPBEXHLevel1 6 4 2" xfId="6453" xr:uid="{00000000-0005-0000-0000-0000F4180000}"/>
    <cellStyle name="SAPBEXHLevel1 6 5" xfId="6454" xr:uid="{00000000-0005-0000-0000-0000F5180000}"/>
    <cellStyle name="SAPBEXHLevel1 6 5 2" xfId="6455" xr:uid="{00000000-0005-0000-0000-0000F6180000}"/>
    <cellStyle name="SAPBEXHLevel1 6 6" xfId="6456" xr:uid="{00000000-0005-0000-0000-0000F7180000}"/>
    <cellStyle name="SAPBEXHLevel1 6 6 2" xfId="6457" xr:uid="{00000000-0005-0000-0000-0000F8180000}"/>
    <cellStyle name="SAPBEXHLevel1 6 7" xfId="6458" xr:uid="{00000000-0005-0000-0000-0000F9180000}"/>
    <cellStyle name="SAPBEXHLevel1 6 7 2" xfId="6459" xr:uid="{00000000-0005-0000-0000-0000FA180000}"/>
    <cellStyle name="SAPBEXHLevel1 6 8" xfId="6460" xr:uid="{00000000-0005-0000-0000-0000FB180000}"/>
    <cellStyle name="SAPBEXHLevel1 6 8 2" xfId="6461" xr:uid="{00000000-0005-0000-0000-0000FC180000}"/>
    <cellStyle name="SAPBEXHLevel1 6 9" xfId="6462" xr:uid="{00000000-0005-0000-0000-0000FD180000}"/>
    <cellStyle name="SAPBEXHLevel1 7" xfId="6463" xr:uid="{00000000-0005-0000-0000-0000FE180000}"/>
    <cellStyle name="SAPBEXHLevel1 7 2" xfId="6464" xr:uid="{00000000-0005-0000-0000-0000FF180000}"/>
    <cellStyle name="SAPBEXHLevel1 7 2 2" xfId="6465" xr:uid="{00000000-0005-0000-0000-000000190000}"/>
    <cellStyle name="SAPBEXHLevel1 7 3" xfId="6466" xr:uid="{00000000-0005-0000-0000-000001190000}"/>
    <cellStyle name="SAPBEXHLevel1 7 3 2" xfId="6467" xr:uid="{00000000-0005-0000-0000-000002190000}"/>
    <cellStyle name="SAPBEXHLevel1 7 4" xfId="6468" xr:uid="{00000000-0005-0000-0000-000003190000}"/>
    <cellStyle name="SAPBEXHLevel1 7 4 2" xfId="6469" xr:uid="{00000000-0005-0000-0000-000004190000}"/>
    <cellStyle name="SAPBEXHLevel1 7 5" xfId="6470" xr:uid="{00000000-0005-0000-0000-000005190000}"/>
    <cellStyle name="SAPBEXHLevel1 7 5 2" xfId="6471" xr:uid="{00000000-0005-0000-0000-000006190000}"/>
    <cellStyle name="SAPBEXHLevel1 7 6" xfId="6472" xr:uid="{00000000-0005-0000-0000-000007190000}"/>
    <cellStyle name="SAPBEXHLevel1 7 6 2" xfId="6473" xr:uid="{00000000-0005-0000-0000-000008190000}"/>
    <cellStyle name="SAPBEXHLevel1 7 7" xfId="6474" xr:uid="{00000000-0005-0000-0000-000009190000}"/>
    <cellStyle name="SAPBEXHLevel1 7 7 2" xfId="6475" xr:uid="{00000000-0005-0000-0000-00000A190000}"/>
    <cellStyle name="SAPBEXHLevel1 7 8" xfId="6476" xr:uid="{00000000-0005-0000-0000-00000B190000}"/>
    <cellStyle name="SAPBEXHLevel1 8" xfId="6477" xr:uid="{00000000-0005-0000-0000-00000C190000}"/>
    <cellStyle name="SAPBEXHLevel1 8 2" xfId="6478" xr:uid="{00000000-0005-0000-0000-00000D190000}"/>
    <cellStyle name="SAPBEXHLevel1_AM - Continuity Report USCO USD 09 2007" xfId="6479" xr:uid="{00000000-0005-0000-0000-00000E190000}"/>
    <cellStyle name="SAPBEXHLevel1X" xfId="6480" xr:uid="{00000000-0005-0000-0000-00000F190000}"/>
    <cellStyle name="SAPBEXHLevel1X 2" xfId="6481" xr:uid="{00000000-0005-0000-0000-000010190000}"/>
    <cellStyle name="SAPBEXHLevel1X 2 2" xfId="6482" xr:uid="{00000000-0005-0000-0000-000011190000}"/>
    <cellStyle name="SAPBEXHLevel1X 2 2 2" xfId="6483" xr:uid="{00000000-0005-0000-0000-000012190000}"/>
    <cellStyle name="SAPBEXHLevel1X 2 2 2 2" xfId="6484" xr:uid="{00000000-0005-0000-0000-000013190000}"/>
    <cellStyle name="SAPBEXHLevel1X 2 2 2 2 2" xfId="6485" xr:uid="{00000000-0005-0000-0000-000014190000}"/>
    <cellStyle name="SAPBEXHLevel1X 2 2 2 3" xfId="6486" xr:uid="{00000000-0005-0000-0000-000015190000}"/>
    <cellStyle name="SAPBEXHLevel1X 2 2 2 3 2" xfId="6487" xr:uid="{00000000-0005-0000-0000-000016190000}"/>
    <cellStyle name="SAPBEXHLevel1X 2 2 2 4" xfId="6488" xr:uid="{00000000-0005-0000-0000-000017190000}"/>
    <cellStyle name="SAPBEXHLevel1X 2 2 2 4 2" xfId="6489" xr:uid="{00000000-0005-0000-0000-000018190000}"/>
    <cellStyle name="SAPBEXHLevel1X 2 2 2 5" xfId="6490" xr:uid="{00000000-0005-0000-0000-000019190000}"/>
    <cellStyle name="SAPBEXHLevel1X 2 2 2 5 2" xfId="6491" xr:uid="{00000000-0005-0000-0000-00001A190000}"/>
    <cellStyle name="SAPBEXHLevel1X 2 2 2 6" xfId="6492" xr:uid="{00000000-0005-0000-0000-00001B190000}"/>
    <cellStyle name="SAPBEXHLevel1X 2 2 2 6 2" xfId="6493" xr:uid="{00000000-0005-0000-0000-00001C190000}"/>
    <cellStyle name="SAPBEXHLevel1X 2 2 2 7" xfId="6494" xr:uid="{00000000-0005-0000-0000-00001D190000}"/>
    <cellStyle name="SAPBEXHLevel1X 2 2 2 7 2" xfId="6495" xr:uid="{00000000-0005-0000-0000-00001E190000}"/>
    <cellStyle name="SAPBEXHLevel1X 2 2 2 8" xfId="6496" xr:uid="{00000000-0005-0000-0000-00001F190000}"/>
    <cellStyle name="SAPBEXHLevel1X 2 2 2 8 2" xfId="6497" xr:uid="{00000000-0005-0000-0000-000020190000}"/>
    <cellStyle name="SAPBEXHLevel1X 2 2 2 9" xfId="6498" xr:uid="{00000000-0005-0000-0000-000021190000}"/>
    <cellStyle name="SAPBEXHLevel1X 2 2 3" xfId="6499" xr:uid="{00000000-0005-0000-0000-000022190000}"/>
    <cellStyle name="SAPBEXHLevel1X 2 2 3 2" xfId="6500" xr:uid="{00000000-0005-0000-0000-000023190000}"/>
    <cellStyle name="SAPBEXHLevel1X 2 2 3 2 2" xfId="6501" xr:uid="{00000000-0005-0000-0000-000024190000}"/>
    <cellStyle name="SAPBEXHLevel1X 2 2 3 3" xfId="6502" xr:uid="{00000000-0005-0000-0000-000025190000}"/>
    <cellStyle name="SAPBEXHLevel1X 2 2 3 3 2" xfId="6503" xr:uid="{00000000-0005-0000-0000-000026190000}"/>
    <cellStyle name="SAPBEXHLevel1X 2 2 3 4" xfId="6504" xr:uid="{00000000-0005-0000-0000-000027190000}"/>
    <cellStyle name="SAPBEXHLevel1X 2 2 3 4 2" xfId="6505" xr:uid="{00000000-0005-0000-0000-000028190000}"/>
    <cellStyle name="SAPBEXHLevel1X 2 2 3 5" xfId="6506" xr:uid="{00000000-0005-0000-0000-000029190000}"/>
    <cellStyle name="SAPBEXHLevel1X 2 2 3 5 2" xfId="6507" xr:uid="{00000000-0005-0000-0000-00002A190000}"/>
    <cellStyle name="SAPBEXHLevel1X 2 2 3 6" xfId="6508" xr:uid="{00000000-0005-0000-0000-00002B190000}"/>
    <cellStyle name="SAPBEXHLevel1X 2 2 3 6 2" xfId="6509" xr:uid="{00000000-0005-0000-0000-00002C190000}"/>
    <cellStyle name="SAPBEXHLevel1X 2 2 3 7" xfId="6510" xr:uid="{00000000-0005-0000-0000-00002D190000}"/>
    <cellStyle name="SAPBEXHLevel1X 2 2 3 7 2" xfId="6511" xr:uid="{00000000-0005-0000-0000-00002E190000}"/>
    <cellStyle name="SAPBEXHLevel1X 2 2 3 8" xfId="6512" xr:uid="{00000000-0005-0000-0000-00002F190000}"/>
    <cellStyle name="SAPBEXHLevel1X 2 2 3 8 2" xfId="6513" xr:uid="{00000000-0005-0000-0000-000030190000}"/>
    <cellStyle name="SAPBEXHLevel1X 2 2 3 9" xfId="6514" xr:uid="{00000000-0005-0000-0000-000031190000}"/>
    <cellStyle name="SAPBEXHLevel1X 2 2 4" xfId="6515" xr:uid="{00000000-0005-0000-0000-000032190000}"/>
    <cellStyle name="SAPBEXHLevel1X 2 2 4 2" xfId="6516" xr:uid="{00000000-0005-0000-0000-000033190000}"/>
    <cellStyle name="SAPBEXHLevel1X 2 2 4 2 2" xfId="6517" xr:uid="{00000000-0005-0000-0000-000034190000}"/>
    <cellStyle name="SAPBEXHLevel1X 2 2 4 3" xfId="6518" xr:uid="{00000000-0005-0000-0000-000035190000}"/>
    <cellStyle name="SAPBEXHLevel1X 2 2 4 3 2" xfId="6519" xr:uid="{00000000-0005-0000-0000-000036190000}"/>
    <cellStyle name="SAPBEXHLevel1X 2 2 4 4" xfId="6520" xr:uid="{00000000-0005-0000-0000-000037190000}"/>
    <cellStyle name="SAPBEXHLevel1X 2 2 4 4 2" xfId="6521" xr:uid="{00000000-0005-0000-0000-000038190000}"/>
    <cellStyle name="SAPBEXHLevel1X 2 2 4 5" xfId="6522" xr:uid="{00000000-0005-0000-0000-000039190000}"/>
    <cellStyle name="SAPBEXHLevel1X 2 2 4 5 2" xfId="6523" xr:uid="{00000000-0005-0000-0000-00003A190000}"/>
    <cellStyle name="SAPBEXHLevel1X 2 2 4 6" xfId="6524" xr:uid="{00000000-0005-0000-0000-00003B190000}"/>
    <cellStyle name="SAPBEXHLevel1X 2 2 4 6 2" xfId="6525" xr:uid="{00000000-0005-0000-0000-00003C190000}"/>
    <cellStyle name="SAPBEXHLevel1X 2 2 4 7" xfId="6526" xr:uid="{00000000-0005-0000-0000-00003D190000}"/>
    <cellStyle name="SAPBEXHLevel1X 2 2 4 7 2" xfId="6527" xr:uid="{00000000-0005-0000-0000-00003E190000}"/>
    <cellStyle name="SAPBEXHLevel1X 2 2 4 8" xfId="6528" xr:uid="{00000000-0005-0000-0000-00003F190000}"/>
    <cellStyle name="SAPBEXHLevel1X 2 2 4 8 2" xfId="6529" xr:uid="{00000000-0005-0000-0000-000040190000}"/>
    <cellStyle name="SAPBEXHLevel1X 2 2 4 9" xfId="6530" xr:uid="{00000000-0005-0000-0000-000041190000}"/>
    <cellStyle name="SAPBEXHLevel1X 2 2 5" xfId="6531" xr:uid="{00000000-0005-0000-0000-000042190000}"/>
    <cellStyle name="SAPBEXHLevel1X 2 2 5 2" xfId="6532" xr:uid="{00000000-0005-0000-0000-000043190000}"/>
    <cellStyle name="SAPBEXHLevel1X 2 2 5 2 2" xfId="6533" xr:uid="{00000000-0005-0000-0000-000044190000}"/>
    <cellStyle name="SAPBEXHLevel1X 2 2 5 3" xfId="6534" xr:uid="{00000000-0005-0000-0000-000045190000}"/>
    <cellStyle name="SAPBEXHLevel1X 2 2 5 3 2" xfId="6535" xr:uid="{00000000-0005-0000-0000-000046190000}"/>
    <cellStyle name="SAPBEXHLevel1X 2 2 5 4" xfId="6536" xr:uid="{00000000-0005-0000-0000-000047190000}"/>
    <cellStyle name="SAPBEXHLevel1X 2 2 5 4 2" xfId="6537" xr:uid="{00000000-0005-0000-0000-000048190000}"/>
    <cellStyle name="SAPBEXHLevel1X 2 2 5 5" xfId="6538" xr:uid="{00000000-0005-0000-0000-000049190000}"/>
    <cellStyle name="SAPBEXHLevel1X 2 2 5 5 2" xfId="6539" xr:uid="{00000000-0005-0000-0000-00004A190000}"/>
    <cellStyle name="SAPBEXHLevel1X 2 2 5 6" xfId="6540" xr:uid="{00000000-0005-0000-0000-00004B190000}"/>
    <cellStyle name="SAPBEXHLevel1X 2 2 5 6 2" xfId="6541" xr:uid="{00000000-0005-0000-0000-00004C190000}"/>
    <cellStyle name="SAPBEXHLevel1X 2 2 5 7" xfId="6542" xr:uid="{00000000-0005-0000-0000-00004D190000}"/>
    <cellStyle name="SAPBEXHLevel1X 2 2 5 7 2" xfId="6543" xr:uid="{00000000-0005-0000-0000-00004E190000}"/>
    <cellStyle name="SAPBEXHLevel1X 2 2 5 8" xfId="6544" xr:uid="{00000000-0005-0000-0000-00004F190000}"/>
    <cellStyle name="SAPBEXHLevel1X 2 2 6" xfId="6545" xr:uid="{00000000-0005-0000-0000-000050190000}"/>
    <cellStyle name="SAPBEXHLevel1X 2 2 6 2" xfId="6546" xr:uid="{00000000-0005-0000-0000-000051190000}"/>
    <cellStyle name="SAPBEXHLevel1X 2 3" xfId="6547" xr:uid="{00000000-0005-0000-0000-000052190000}"/>
    <cellStyle name="SAPBEXHLevel1X 2 3 2" xfId="6548" xr:uid="{00000000-0005-0000-0000-000053190000}"/>
    <cellStyle name="SAPBEXHLevel1X 2 3 2 2" xfId="6549" xr:uid="{00000000-0005-0000-0000-000054190000}"/>
    <cellStyle name="SAPBEXHLevel1X 2 3 2 2 2" xfId="6550" xr:uid="{00000000-0005-0000-0000-000055190000}"/>
    <cellStyle name="SAPBEXHLevel1X 2 3 2 3" xfId="6551" xr:uid="{00000000-0005-0000-0000-000056190000}"/>
    <cellStyle name="SAPBEXHLevel1X 2 3 2 3 2" xfId="6552" xr:uid="{00000000-0005-0000-0000-000057190000}"/>
    <cellStyle name="SAPBEXHLevel1X 2 3 2 4" xfId="6553" xr:uid="{00000000-0005-0000-0000-000058190000}"/>
    <cellStyle name="SAPBEXHLevel1X 2 3 2 4 2" xfId="6554" xr:uid="{00000000-0005-0000-0000-000059190000}"/>
    <cellStyle name="SAPBEXHLevel1X 2 3 2 5" xfId="6555" xr:uid="{00000000-0005-0000-0000-00005A190000}"/>
    <cellStyle name="SAPBEXHLevel1X 2 3 2 5 2" xfId="6556" xr:uid="{00000000-0005-0000-0000-00005B190000}"/>
    <cellStyle name="SAPBEXHLevel1X 2 3 2 6" xfId="6557" xr:uid="{00000000-0005-0000-0000-00005C190000}"/>
    <cellStyle name="SAPBEXHLevel1X 2 3 2 6 2" xfId="6558" xr:uid="{00000000-0005-0000-0000-00005D190000}"/>
    <cellStyle name="SAPBEXHLevel1X 2 3 2 7" xfId="6559" xr:uid="{00000000-0005-0000-0000-00005E190000}"/>
    <cellStyle name="SAPBEXHLevel1X 2 3 2 7 2" xfId="6560" xr:uid="{00000000-0005-0000-0000-00005F190000}"/>
    <cellStyle name="SAPBEXHLevel1X 2 3 2 8" xfId="6561" xr:uid="{00000000-0005-0000-0000-000060190000}"/>
    <cellStyle name="SAPBEXHLevel1X 2 3 2 8 2" xfId="6562" xr:uid="{00000000-0005-0000-0000-000061190000}"/>
    <cellStyle name="SAPBEXHLevel1X 2 3 2 9" xfId="6563" xr:uid="{00000000-0005-0000-0000-000062190000}"/>
    <cellStyle name="SAPBEXHLevel1X 2 3 3" xfId="6564" xr:uid="{00000000-0005-0000-0000-000063190000}"/>
    <cellStyle name="SAPBEXHLevel1X 2 3 3 2" xfId="6565" xr:uid="{00000000-0005-0000-0000-000064190000}"/>
    <cellStyle name="SAPBEXHLevel1X 2 3 3 2 2" xfId="6566" xr:uid="{00000000-0005-0000-0000-000065190000}"/>
    <cellStyle name="SAPBEXHLevel1X 2 3 3 3" xfId="6567" xr:uid="{00000000-0005-0000-0000-000066190000}"/>
    <cellStyle name="SAPBEXHLevel1X 2 3 3 3 2" xfId="6568" xr:uid="{00000000-0005-0000-0000-000067190000}"/>
    <cellStyle name="SAPBEXHLevel1X 2 3 3 4" xfId="6569" xr:uid="{00000000-0005-0000-0000-000068190000}"/>
    <cellStyle name="SAPBEXHLevel1X 2 3 3 4 2" xfId="6570" xr:uid="{00000000-0005-0000-0000-000069190000}"/>
    <cellStyle name="SAPBEXHLevel1X 2 3 3 5" xfId="6571" xr:uid="{00000000-0005-0000-0000-00006A190000}"/>
    <cellStyle name="SAPBEXHLevel1X 2 3 3 5 2" xfId="6572" xr:uid="{00000000-0005-0000-0000-00006B190000}"/>
    <cellStyle name="SAPBEXHLevel1X 2 3 3 6" xfId="6573" xr:uid="{00000000-0005-0000-0000-00006C190000}"/>
    <cellStyle name="SAPBEXHLevel1X 2 3 3 6 2" xfId="6574" xr:uid="{00000000-0005-0000-0000-00006D190000}"/>
    <cellStyle name="SAPBEXHLevel1X 2 3 3 7" xfId="6575" xr:uid="{00000000-0005-0000-0000-00006E190000}"/>
    <cellStyle name="SAPBEXHLevel1X 2 3 3 7 2" xfId="6576" xr:uid="{00000000-0005-0000-0000-00006F190000}"/>
    <cellStyle name="SAPBEXHLevel1X 2 3 3 8" xfId="6577" xr:uid="{00000000-0005-0000-0000-000070190000}"/>
    <cellStyle name="SAPBEXHLevel1X 2 3 3 8 2" xfId="6578" xr:uid="{00000000-0005-0000-0000-000071190000}"/>
    <cellStyle name="SAPBEXHLevel1X 2 3 3 9" xfId="6579" xr:uid="{00000000-0005-0000-0000-000072190000}"/>
    <cellStyle name="SAPBEXHLevel1X 2 3 4" xfId="6580" xr:uid="{00000000-0005-0000-0000-000073190000}"/>
    <cellStyle name="SAPBEXHLevel1X 2 3 4 2" xfId="6581" xr:uid="{00000000-0005-0000-0000-000074190000}"/>
    <cellStyle name="SAPBEXHLevel1X 2 3 4 2 2" xfId="6582" xr:uid="{00000000-0005-0000-0000-000075190000}"/>
    <cellStyle name="SAPBEXHLevel1X 2 3 4 3" xfId="6583" xr:uid="{00000000-0005-0000-0000-000076190000}"/>
    <cellStyle name="SAPBEXHLevel1X 2 3 4 3 2" xfId="6584" xr:uid="{00000000-0005-0000-0000-000077190000}"/>
    <cellStyle name="SAPBEXHLevel1X 2 3 4 4" xfId="6585" xr:uid="{00000000-0005-0000-0000-000078190000}"/>
    <cellStyle name="SAPBEXHLevel1X 2 3 4 4 2" xfId="6586" xr:uid="{00000000-0005-0000-0000-000079190000}"/>
    <cellStyle name="SAPBEXHLevel1X 2 3 4 5" xfId="6587" xr:uid="{00000000-0005-0000-0000-00007A190000}"/>
    <cellStyle name="SAPBEXHLevel1X 2 3 4 5 2" xfId="6588" xr:uid="{00000000-0005-0000-0000-00007B190000}"/>
    <cellStyle name="SAPBEXHLevel1X 2 3 4 6" xfId="6589" xr:uid="{00000000-0005-0000-0000-00007C190000}"/>
    <cellStyle name="SAPBEXHLevel1X 2 3 4 6 2" xfId="6590" xr:uid="{00000000-0005-0000-0000-00007D190000}"/>
    <cellStyle name="SAPBEXHLevel1X 2 3 4 7" xfId="6591" xr:uid="{00000000-0005-0000-0000-00007E190000}"/>
    <cellStyle name="SAPBEXHLevel1X 2 3 4 7 2" xfId="6592" xr:uid="{00000000-0005-0000-0000-00007F190000}"/>
    <cellStyle name="SAPBEXHLevel1X 2 3 4 8" xfId="6593" xr:uid="{00000000-0005-0000-0000-000080190000}"/>
    <cellStyle name="SAPBEXHLevel1X 2 3 4 8 2" xfId="6594" xr:uid="{00000000-0005-0000-0000-000081190000}"/>
    <cellStyle name="SAPBEXHLevel1X 2 3 4 9" xfId="6595" xr:uid="{00000000-0005-0000-0000-000082190000}"/>
    <cellStyle name="SAPBEXHLevel1X 2 3 5" xfId="6596" xr:uid="{00000000-0005-0000-0000-000083190000}"/>
    <cellStyle name="SAPBEXHLevel1X 2 3 5 2" xfId="6597" xr:uid="{00000000-0005-0000-0000-000084190000}"/>
    <cellStyle name="SAPBEXHLevel1X 2 3 5 2 2" xfId="6598" xr:uid="{00000000-0005-0000-0000-000085190000}"/>
    <cellStyle name="SAPBEXHLevel1X 2 3 5 3" xfId="6599" xr:uid="{00000000-0005-0000-0000-000086190000}"/>
    <cellStyle name="SAPBEXHLevel1X 2 3 5 3 2" xfId="6600" xr:uid="{00000000-0005-0000-0000-000087190000}"/>
    <cellStyle name="SAPBEXHLevel1X 2 3 5 4" xfId="6601" xr:uid="{00000000-0005-0000-0000-000088190000}"/>
    <cellStyle name="SAPBEXHLevel1X 2 3 5 4 2" xfId="6602" xr:uid="{00000000-0005-0000-0000-000089190000}"/>
    <cellStyle name="SAPBEXHLevel1X 2 3 5 5" xfId="6603" xr:uid="{00000000-0005-0000-0000-00008A190000}"/>
    <cellStyle name="SAPBEXHLevel1X 2 3 5 5 2" xfId="6604" xr:uid="{00000000-0005-0000-0000-00008B190000}"/>
    <cellStyle name="SAPBEXHLevel1X 2 3 5 6" xfId="6605" xr:uid="{00000000-0005-0000-0000-00008C190000}"/>
    <cellStyle name="SAPBEXHLevel1X 2 3 5 6 2" xfId="6606" xr:uid="{00000000-0005-0000-0000-00008D190000}"/>
    <cellStyle name="SAPBEXHLevel1X 2 3 5 7" xfId="6607" xr:uid="{00000000-0005-0000-0000-00008E190000}"/>
    <cellStyle name="SAPBEXHLevel1X 2 3 5 7 2" xfId="6608" xr:uid="{00000000-0005-0000-0000-00008F190000}"/>
    <cellStyle name="SAPBEXHLevel1X 2 3 5 8" xfId="6609" xr:uid="{00000000-0005-0000-0000-000090190000}"/>
    <cellStyle name="SAPBEXHLevel1X 2 3 6" xfId="6610" xr:uid="{00000000-0005-0000-0000-000091190000}"/>
    <cellStyle name="SAPBEXHLevel1X 2 3 6 2" xfId="6611" xr:uid="{00000000-0005-0000-0000-000092190000}"/>
    <cellStyle name="SAPBEXHLevel1X 2 4" xfId="6612" xr:uid="{00000000-0005-0000-0000-000093190000}"/>
    <cellStyle name="SAPBEXHLevel1X 2 4 2" xfId="6613" xr:uid="{00000000-0005-0000-0000-000094190000}"/>
    <cellStyle name="SAPBEXHLevel1X 2 4 2 2" xfId="6614" xr:uid="{00000000-0005-0000-0000-000095190000}"/>
    <cellStyle name="SAPBEXHLevel1X 2 4 3" xfId="6615" xr:uid="{00000000-0005-0000-0000-000096190000}"/>
    <cellStyle name="SAPBEXHLevel1X 2 4 3 2" xfId="6616" xr:uid="{00000000-0005-0000-0000-000097190000}"/>
    <cellStyle name="SAPBEXHLevel1X 2 4 4" xfId="6617" xr:uid="{00000000-0005-0000-0000-000098190000}"/>
    <cellStyle name="SAPBEXHLevel1X 2 4 4 2" xfId="6618" xr:uid="{00000000-0005-0000-0000-000099190000}"/>
    <cellStyle name="SAPBEXHLevel1X 2 4 5" xfId="6619" xr:uid="{00000000-0005-0000-0000-00009A190000}"/>
    <cellStyle name="SAPBEXHLevel1X 2 4 5 2" xfId="6620" xr:uid="{00000000-0005-0000-0000-00009B190000}"/>
    <cellStyle name="SAPBEXHLevel1X 2 4 6" xfId="6621" xr:uid="{00000000-0005-0000-0000-00009C190000}"/>
    <cellStyle name="SAPBEXHLevel1X 2 4 6 2" xfId="6622" xr:uid="{00000000-0005-0000-0000-00009D190000}"/>
    <cellStyle name="SAPBEXHLevel1X 2 4 7" xfId="6623" xr:uid="{00000000-0005-0000-0000-00009E190000}"/>
    <cellStyle name="SAPBEXHLevel1X 2 4 7 2" xfId="6624" xr:uid="{00000000-0005-0000-0000-00009F190000}"/>
    <cellStyle name="SAPBEXHLevel1X 2 4 8" xfId="6625" xr:uid="{00000000-0005-0000-0000-0000A0190000}"/>
    <cellStyle name="SAPBEXHLevel1X 2 4 8 2" xfId="6626" xr:uid="{00000000-0005-0000-0000-0000A1190000}"/>
    <cellStyle name="SAPBEXHLevel1X 2 4 9" xfId="6627" xr:uid="{00000000-0005-0000-0000-0000A2190000}"/>
    <cellStyle name="SAPBEXHLevel1X 2 5" xfId="6628" xr:uid="{00000000-0005-0000-0000-0000A3190000}"/>
    <cellStyle name="SAPBEXHLevel1X 2 5 2" xfId="6629" xr:uid="{00000000-0005-0000-0000-0000A4190000}"/>
    <cellStyle name="SAPBEXHLevel1X 2 5 2 2" xfId="6630" xr:uid="{00000000-0005-0000-0000-0000A5190000}"/>
    <cellStyle name="SAPBEXHLevel1X 2 5 3" xfId="6631" xr:uid="{00000000-0005-0000-0000-0000A6190000}"/>
    <cellStyle name="SAPBEXHLevel1X 2 5 3 2" xfId="6632" xr:uid="{00000000-0005-0000-0000-0000A7190000}"/>
    <cellStyle name="SAPBEXHLevel1X 2 5 4" xfId="6633" xr:uid="{00000000-0005-0000-0000-0000A8190000}"/>
    <cellStyle name="SAPBEXHLevel1X 2 5 4 2" xfId="6634" xr:uid="{00000000-0005-0000-0000-0000A9190000}"/>
    <cellStyle name="SAPBEXHLevel1X 2 5 5" xfId="6635" xr:uid="{00000000-0005-0000-0000-0000AA190000}"/>
    <cellStyle name="SAPBEXHLevel1X 2 5 5 2" xfId="6636" xr:uid="{00000000-0005-0000-0000-0000AB190000}"/>
    <cellStyle name="SAPBEXHLevel1X 2 5 6" xfId="6637" xr:uid="{00000000-0005-0000-0000-0000AC190000}"/>
    <cellStyle name="SAPBEXHLevel1X 2 5 6 2" xfId="6638" xr:uid="{00000000-0005-0000-0000-0000AD190000}"/>
    <cellStyle name="SAPBEXHLevel1X 2 5 7" xfId="6639" xr:uid="{00000000-0005-0000-0000-0000AE190000}"/>
    <cellStyle name="SAPBEXHLevel1X 2 5 7 2" xfId="6640" xr:uid="{00000000-0005-0000-0000-0000AF190000}"/>
    <cellStyle name="SAPBEXHLevel1X 2 5 8" xfId="6641" xr:uid="{00000000-0005-0000-0000-0000B0190000}"/>
    <cellStyle name="SAPBEXHLevel1X 2 5 8 2" xfId="6642" xr:uid="{00000000-0005-0000-0000-0000B1190000}"/>
    <cellStyle name="SAPBEXHLevel1X 2 5 9" xfId="6643" xr:uid="{00000000-0005-0000-0000-0000B2190000}"/>
    <cellStyle name="SAPBEXHLevel1X 2 6" xfId="6644" xr:uid="{00000000-0005-0000-0000-0000B3190000}"/>
    <cellStyle name="SAPBEXHLevel1X 2 6 2" xfId="6645" xr:uid="{00000000-0005-0000-0000-0000B4190000}"/>
    <cellStyle name="SAPBEXHLevel1X 2 6 2 2" xfId="6646" xr:uid="{00000000-0005-0000-0000-0000B5190000}"/>
    <cellStyle name="SAPBEXHLevel1X 2 6 3" xfId="6647" xr:uid="{00000000-0005-0000-0000-0000B6190000}"/>
    <cellStyle name="SAPBEXHLevel1X 2 6 3 2" xfId="6648" xr:uid="{00000000-0005-0000-0000-0000B7190000}"/>
    <cellStyle name="SAPBEXHLevel1X 2 6 4" xfId="6649" xr:uid="{00000000-0005-0000-0000-0000B8190000}"/>
    <cellStyle name="SAPBEXHLevel1X 2 6 4 2" xfId="6650" xr:uid="{00000000-0005-0000-0000-0000B9190000}"/>
    <cellStyle name="SAPBEXHLevel1X 2 6 5" xfId="6651" xr:uid="{00000000-0005-0000-0000-0000BA190000}"/>
    <cellStyle name="SAPBEXHLevel1X 2 6 5 2" xfId="6652" xr:uid="{00000000-0005-0000-0000-0000BB190000}"/>
    <cellStyle name="SAPBEXHLevel1X 2 6 6" xfId="6653" xr:uid="{00000000-0005-0000-0000-0000BC190000}"/>
    <cellStyle name="SAPBEXHLevel1X 2 6 6 2" xfId="6654" xr:uid="{00000000-0005-0000-0000-0000BD190000}"/>
    <cellStyle name="SAPBEXHLevel1X 2 6 7" xfId="6655" xr:uid="{00000000-0005-0000-0000-0000BE190000}"/>
    <cellStyle name="SAPBEXHLevel1X 2 6 7 2" xfId="6656" xr:uid="{00000000-0005-0000-0000-0000BF190000}"/>
    <cellStyle name="SAPBEXHLevel1X 2 6 8" xfId="6657" xr:uid="{00000000-0005-0000-0000-0000C0190000}"/>
    <cellStyle name="SAPBEXHLevel1X 2 6 8 2" xfId="6658" xr:uid="{00000000-0005-0000-0000-0000C1190000}"/>
    <cellStyle name="SAPBEXHLevel1X 2 6 9" xfId="6659" xr:uid="{00000000-0005-0000-0000-0000C2190000}"/>
    <cellStyle name="SAPBEXHLevel1X 2 7" xfId="6660" xr:uid="{00000000-0005-0000-0000-0000C3190000}"/>
    <cellStyle name="SAPBEXHLevel1X 2 7 2" xfId="6661" xr:uid="{00000000-0005-0000-0000-0000C4190000}"/>
    <cellStyle name="SAPBEXHLevel1X 2 7 2 2" xfId="6662" xr:uid="{00000000-0005-0000-0000-0000C5190000}"/>
    <cellStyle name="SAPBEXHLevel1X 2 7 3" xfId="6663" xr:uid="{00000000-0005-0000-0000-0000C6190000}"/>
    <cellStyle name="SAPBEXHLevel1X 2 7 3 2" xfId="6664" xr:uid="{00000000-0005-0000-0000-0000C7190000}"/>
    <cellStyle name="SAPBEXHLevel1X 2 7 4" xfId="6665" xr:uid="{00000000-0005-0000-0000-0000C8190000}"/>
    <cellStyle name="SAPBEXHLevel1X 2 7 4 2" xfId="6666" xr:uid="{00000000-0005-0000-0000-0000C9190000}"/>
    <cellStyle name="SAPBEXHLevel1X 2 7 5" xfId="6667" xr:uid="{00000000-0005-0000-0000-0000CA190000}"/>
    <cellStyle name="SAPBEXHLevel1X 2 7 5 2" xfId="6668" xr:uid="{00000000-0005-0000-0000-0000CB190000}"/>
    <cellStyle name="SAPBEXHLevel1X 2 7 6" xfId="6669" xr:uid="{00000000-0005-0000-0000-0000CC190000}"/>
    <cellStyle name="SAPBEXHLevel1X 2 7 6 2" xfId="6670" xr:uid="{00000000-0005-0000-0000-0000CD190000}"/>
    <cellStyle name="SAPBEXHLevel1X 2 7 7" xfId="6671" xr:uid="{00000000-0005-0000-0000-0000CE190000}"/>
    <cellStyle name="SAPBEXHLevel1X 2 7 7 2" xfId="6672" xr:uid="{00000000-0005-0000-0000-0000CF190000}"/>
    <cellStyle name="SAPBEXHLevel1X 2 7 8" xfId="6673" xr:uid="{00000000-0005-0000-0000-0000D0190000}"/>
    <cellStyle name="SAPBEXHLevel1X 2 8" xfId="6674" xr:uid="{00000000-0005-0000-0000-0000D1190000}"/>
    <cellStyle name="SAPBEXHLevel1X 2 8 2" xfId="6675" xr:uid="{00000000-0005-0000-0000-0000D2190000}"/>
    <cellStyle name="SAPBEXHLevel1X 3" xfId="6676" xr:uid="{00000000-0005-0000-0000-0000D3190000}"/>
    <cellStyle name="SAPBEXHLevel1X 3 2" xfId="6677" xr:uid="{00000000-0005-0000-0000-0000D4190000}"/>
    <cellStyle name="SAPBEXHLevel1X 3 2 2" xfId="6678" xr:uid="{00000000-0005-0000-0000-0000D5190000}"/>
    <cellStyle name="SAPBEXHLevel1X 3 2 2 2" xfId="6679" xr:uid="{00000000-0005-0000-0000-0000D6190000}"/>
    <cellStyle name="SAPBEXHLevel1X 3 2 3" xfId="6680" xr:uid="{00000000-0005-0000-0000-0000D7190000}"/>
    <cellStyle name="SAPBEXHLevel1X 3 2 3 2" xfId="6681" xr:uid="{00000000-0005-0000-0000-0000D8190000}"/>
    <cellStyle name="SAPBEXHLevel1X 3 2 4" xfId="6682" xr:uid="{00000000-0005-0000-0000-0000D9190000}"/>
    <cellStyle name="SAPBEXHLevel1X 3 2 4 2" xfId="6683" xr:uid="{00000000-0005-0000-0000-0000DA190000}"/>
    <cellStyle name="SAPBEXHLevel1X 3 2 5" xfId="6684" xr:uid="{00000000-0005-0000-0000-0000DB190000}"/>
    <cellStyle name="SAPBEXHLevel1X 3 2 5 2" xfId="6685" xr:uid="{00000000-0005-0000-0000-0000DC190000}"/>
    <cellStyle name="SAPBEXHLevel1X 3 2 6" xfId="6686" xr:uid="{00000000-0005-0000-0000-0000DD190000}"/>
    <cellStyle name="SAPBEXHLevel1X 3 2 6 2" xfId="6687" xr:uid="{00000000-0005-0000-0000-0000DE190000}"/>
    <cellStyle name="SAPBEXHLevel1X 3 2 7" xfId="6688" xr:uid="{00000000-0005-0000-0000-0000DF190000}"/>
    <cellStyle name="SAPBEXHLevel1X 3 2 7 2" xfId="6689" xr:uid="{00000000-0005-0000-0000-0000E0190000}"/>
    <cellStyle name="SAPBEXHLevel1X 3 2 8" xfId="6690" xr:uid="{00000000-0005-0000-0000-0000E1190000}"/>
    <cellStyle name="SAPBEXHLevel1X 3 2 8 2" xfId="6691" xr:uid="{00000000-0005-0000-0000-0000E2190000}"/>
    <cellStyle name="SAPBEXHLevel1X 3 2 9" xfId="6692" xr:uid="{00000000-0005-0000-0000-0000E3190000}"/>
    <cellStyle name="SAPBEXHLevel1X 3 3" xfId="6693" xr:uid="{00000000-0005-0000-0000-0000E4190000}"/>
    <cellStyle name="SAPBEXHLevel1X 3 3 2" xfId="6694" xr:uid="{00000000-0005-0000-0000-0000E5190000}"/>
    <cellStyle name="SAPBEXHLevel1X 3 3 2 2" xfId="6695" xr:uid="{00000000-0005-0000-0000-0000E6190000}"/>
    <cellStyle name="SAPBEXHLevel1X 3 3 3" xfId="6696" xr:uid="{00000000-0005-0000-0000-0000E7190000}"/>
    <cellStyle name="SAPBEXHLevel1X 3 3 3 2" xfId="6697" xr:uid="{00000000-0005-0000-0000-0000E8190000}"/>
    <cellStyle name="SAPBEXHLevel1X 3 3 4" xfId="6698" xr:uid="{00000000-0005-0000-0000-0000E9190000}"/>
    <cellStyle name="SAPBEXHLevel1X 3 3 4 2" xfId="6699" xr:uid="{00000000-0005-0000-0000-0000EA190000}"/>
    <cellStyle name="SAPBEXHLevel1X 3 3 5" xfId="6700" xr:uid="{00000000-0005-0000-0000-0000EB190000}"/>
    <cellStyle name="SAPBEXHLevel1X 3 3 5 2" xfId="6701" xr:uid="{00000000-0005-0000-0000-0000EC190000}"/>
    <cellStyle name="SAPBEXHLevel1X 3 3 6" xfId="6702" xr:uid="{00000000-0005-0000-0000-0000ED190000}"/>
    <cellStyle name="SAPBEXHLevel1X 3 3 6 2" xfId="6703" xr:uid="{00000000-0005-0000-0000-0000EE190000}"/>
    <cellStyle name="SAPBEXHLevel1X 3 3 7" xfId="6704" xr:uid="{00000000-0005-0000-0000-0000EF190000}"/>
    <cellStyle name="SAPBEXHLevel1X 3 3 7 2" xfId="6705" xr:uid="{00000000-0005-0000-0000-0000F0190000}"/>
    <cellStyle name="SAPBEXHLevel1X 3 3 8" xfId="6706" xr:uid="{00000000-0005-0000-0000-0000F1190000}"/>
    <cellStyle name="SAPBEXHLevel1X 3 3 8 2" xfId="6707" xr:uid="{00000000-0005-0000-0000-0000F2190000}"/>
    <cellStyle name="SAPBEXHLevel1X 3 3 9" xfId="6708" xr:uid="{00000000-0005-0000-0000-0000F3190000}"/>
    <cellStyle name="SAPBEXHLevel1X 3 4" xfId="6709" xr:uid="{00000000-0005-0000-0000-0000F4190000}"/>
    <cellStyle name="SAPBEXHLevel1X 3 4 2" xfId="6710" xr:uid="{00000000-0005-0000-0000-0000F5190000}"/>
    <cellStyle name="SAPBEXHLevel1X 3 4 2 2" xfId="6711" xr:uid="{00000000-0005-0000-0000-0000F6190000}"/>
    <cellStyle name="SAPBEXHLevel1X 3 4 3" xfId="6712" xr:uid="{00000000-0005-0000-0000-0000F7190000}"/>
    <cellStyle name="SAPBEXHLevel1X 3 4 3 2" xfId="6713" xr:uid="{00000000-0005-0000-0000-0000F8190000}"/>
    <cellStyle name="SAPBEXHLevel1X 3 4 4" xfId="6714" xr:uid="{00000000-0005-0000-0000-0000F9190000}"/>
    <cellStyle name="SAPBEXHLevel1X 3 4 4 2" xfId="6715" xr:uid="{00000000-0005-0000-0000-0000FA190000}"/>
    <cellStyle name="SAPBEXHLevel1X 3 4 5" xfId="6716" xr:uid="{00000000-0005-0000-0000-0000FB190000}"/>
    <cellStyle name="SAPBEXHLevel1X 3 4 5 2" xfId="6717" xr:uid="{00000000-0005-0000-0000-0000FC190000}"/>
    <cellStyle name="SAPBEXHLevel1X 3 4 6" xfId="6718" xr:uid="{00000000-0005-0000-0000-0000FD190000}"/>
    <cellStyle name="SAPBEXHLevel1X 3 4 6 2" xfId="6719" xr:uid="{00000000-0005-0000-0000-0000FE190000}"/>
    <cellStyle name="SAPBEXHLevel1X 3 4 7" xfId="6720" xr:uid="{00000000-0005-0000-0000-0000FF190000}"/>
    <cellStyle name="SAPBEXHLevel1X 3 4 7 2" xfId="6721" xr:uid="{00000000-0005-0000-0000-0000001A0000}"/>
    <cellStyle name="SAPBEXHLevel1X 3 4 8" xfId="6722" xr:uid="{00000000-0005-0000-0000-0000011A0000}"/>
    <cellStyle name="SAPBEXHLevel1X 3 4 8 2" xfId="6723" xr:uid="{00000000-0005-0000-0000-0000021A0000}"/>
    <cellStyle name="SAPBEXHLevel1X 3 4 9" xfId="6724" xr:uid="{00000000-0005-0000-0000-0000031A0000}"/>
    <cellStyle name="SAPBEXHLevel1X 3 5" xfId="6725" xr:uid="{00000000-0005-0000-0000-0000041A0000}"/>
    <cellStyle name="SAPBEXHLevel1X 3 5 2" xfId="6726" xr:uid="{00000000-0005-0000-0000-0000051A0000}"/>
    <cellStyle name="SAPBEXHLevel1X 3 5 2 2" xfId="6727" xr:uid="{00000000-0005-0000-0000-0000061A0000}"/>
    <cellStyle name="SAPBEXHLevel1X 3 5 3" xfId="6728" xr:uid="{00000000-0005-0000-0000-0000071A0000}"/>
    <cellStyle name="SAPBEXHLevel1X 3 5 3 2" xfId="6729" xr:uid="{00000000-0005-0000-0000-0000081A0000}"/>
    <cellStyle name="SAPBEXHLevel1X 3 5 4" xfId="6730" xr:uid="{00000000-0005-0000-0000-0000091A0000}"/>
    <cellStyle name="SAPBEXHLevel1X 3 5 4 2" xfId="6731" xr:uid="{00000000-0005-0000-0000-00000A1A0000}"/>
    <cellStyle name="SAPBEXHLevel1X 3 5 5" xfId="6732" xr:uid="{00000000-0005-0000-0000-00000B1A0000}"/>
    <cellStyle name="SAPBEXHLevel1X 3 5 5 2" xfId="6733" xr:uid="{00000000-0005-0000-0000-00000C1A0000}"/>
    <cellStyle name="SAPBEXHLevel1X 3 5 6" xfId="6734" xr:uid="{00000000-0005-0000-0000-00000D1A0000}"/>
    <cellStyle name="SAPBEXHLevel1X 3 5 6 2" xfId="6735" xr:uid="{00000000-0005-0000-0000-00000E1A0000}"/>
    <cellStyle name="SAPBEXHLevel1X 3 5 7" xfId="6736" xr:uid="{00000000-0005-0000-0000-00000F1A0000}"/>
    <cellStyle name="SAPBEXHLevel1X 3 5 7 2" xfId="6737" xr:uid="{00000000-0005-0000-0000-0000101A0000}"/>
    <cellStyle name="SAPBEXHLevel1X 3 5 8" xfId="6738" xr:uid="{00000000-0005-0000-0000-0000111A0000}"/>
    <cellStyle name="SAPBEXHLevel1X 3 6" xfId="6739" xr:uid="{00000000-0005-0000-0000-0000121A0000}"/>
    <cellStyle name="SAPBEXHLevel1X 3 6 2" xfId="6740" xr:uid="{00000000-0005-0000-0000-0000131A0000}"/>
    <cellStyle name="SAPBEXHLevel1X 4" xfId="6741" xr:uid="{00000000-0005-0000-0000-0000141A0000}"/>
    <cellStyle name="SAPBEXHLevel1X 4 2" xfId="6742" xr:uid="{00000000-0005-0000-0000-0000151A0000}"/>
    <cellStyle name="SAPBEXHLevel1X 4 2 2" xfId="6743" xr:uid="{00000000-0005-0000-0000-0000161A0000}"/>
    <cellStyle name="SAPBEXHLevel1X 4 3" xfId="6744" xr:uid="{00000000-0005-0000-0000-0000171A0000}"/>
    <cellStyle name="SAPBEXHLevel1X 4 3 2" xfId="6745" xr:uid="{00000000-0005-0000-0000-0000181A0000}"/>
    <cellStyle name="SAPBEXHLevel1X 4 4" xfId="6746" xr:uid="{00000000-0005-0000-0000-0000191A0000}"/>
    <cellStyle name="SAPBEXHLevel1X 4 4 2" xfId="6747" xr:uid="{00000000-0005-0000-0000-00001A1A0000}"/>
    <cellStyle name="SAPBEXHLevel1X 4 5" xfId="6748" xr:uid="{00000000-0005-0000-0000-00001B1A0000}"/>
    <cellStyle name="SAPBEXHLevel1X 4 5 2" xfId="6749" xr:uid="{00000000-0005-0000-0000-00001C1A0000}"/>
    <cellStyle name="SAPBEXHLevel1X 4 6" xfId="6750" xr:uid="{00000000-0005-0000-0000-00001D1A0000}"/>
    <cellStyle name="SAPBEXHLevel1X 4 6 2" xfId="6751" xr:uid="{00000000-0005-0000-0000-00001E1A0000}"/>
    <cellStyle name="SAPBEXHLevel1X 4 7" xfId="6752" xr:uid="{00000000-0005-0000-0000-00001F1A0000}"/>
    <cellStyle name="SAPBEXHLevel1X 4 7 2" xfId="6753" xr:uid="{00000000-0005-0000-0000-0000201A0000}"/>
    <cellStyle name="SAPBEXHLevel1X 4 8" xfId="6754" xr:uid="{00000000-0005-0000-0000-0000211A0000}"/>
    <cellStyle name="SAPBEXHLevel1X 4 8 2" xfId="6755" xr:uid="{00000000-0005-0000-0000-0000221A0000}"/>
    <cellStyle name="SAPBEXHLevel1X 4 9" xfId="6756" xr:uid="{00000000-0005-0000-0000-0000231A0000}"/>
    <cellStyle name="SAPBEXHLevel1X 5" xfId="6757" xr:uid="{00000000-0005-0000-0000-0000241A0000}"/>
    <cellStyle name="SAPBEXHLevel1X 5 2" xfId="6758" xr:uid="{00000000-0005-0000-0000-0000251A0000}"/>
    <cellStyle name="SAPBEXHLevel1X 5 2 2" xfId="6759" xr:uid="{00000000-0005-0000-0000-0000261A0000}"/>
    <cellStyle name="SAPBEXHLevel1X 5 3" xfId="6760" xr:uid="{00000000-0005-0000-0000-0000271A0000}"/>
    <cellStyle name="SAPBEXHLevel1X 5 3 2" xfId="6761" xr:uid="{00000000-0005-0000-0000-0000281A0000}"/>
    <cellStyle name="SAPBEXHLevel1X 5 4" xfId="6762" xr:uid="{00000000-0005-0000-0000-0000291A0000}"/>
    <cellStyle name="SAPBEXHLevel1X 5 4 2" xfId="6763" xr:uid="{00000000-0005-0000-0000-00002A1A0000}"/>
    <cellStyle name="SAPBEXHLevel1X 5 5" xfId="6764" xr:uid="{00000000-0005-0000-0000-00002B1A0000}"/>
    <cellStyle name="SAPBEXHLevel1X 5 5 2" xfId="6765" xr:uid="{00000000-0005-0000-0000-00002C1A0000}"/>
    <cellStyle name="SAPBEXHLevel1X 5 6" xfId="6766" xr:uid="{00000000-0005-0000-0000-00002D1A0000}"/>
    <cellStyle name="SAPBEXHLevel1X 5 6 2" xfId="6767" xr:uid="{00000000-0005-0000-0000-00002E1A0000}"/>
    <cellStyle name="SAPBEXHLevel1X 5 7" xfId="6768" xr:uid="{00000000-0005-0000-0000-00002F1A0000}"/>
    <cellStyle name="SAPBEXHLevel1X 5 7 2" xfId="6769" xr:uid="{00000000-0005-0000-0000-0000301A0000}"/>
    <cellStyle name="SAPBEXHLevel1X 5 8" xfId="6770" xr:uid="{00000000-0005-0000-0000-0000311A0000}"/>
    <cellStyle name="SAPBEXHLevel1X 5 8 2" xfId="6771" xr:uid="{00000000-0005-0000-0000-0000321A0000}"/>
    <cellStyle name="SAPBEXHLevel1X 5 9" xfId="6772" xr:uid="{00000000-0005-0000-0000-0000331A0000}"/>
    <cellStyle name="SAPBEXHLevel1X 6" xfId="6773" xr:uid="{00000000-0005-0000-0000-0000341A0000}"/>
    <cellStyle name="SAPBEXHLevel1X 6 2" xfId="6774" xr:uid="{00000000-0005-0000-0000-0000351A0000}"/>
    <cellStyle name="SAPBEXHLevel1X 6 2 2" xfId="6775" xr:uid="{00000000-0005-0000-0000-0000361A0000}"/>
    <cellStyle name="SAPBEXHLevel1X 6 3" xfId="6776" xr:uid="{00000000-0005-0000-0000-0000371A0000}"/>
    <cellStyle name="SAPBEXHLevel1X 6 3 2" xfId="6777" xr:uid="{00000000-0005-0000-0000-0000381A0000}"/>
    <cellStyle name="SAPBEXHLevel1X 6 4" xfId="6778" xr:uid="{00000000-0005-0000-0000-0000391A0000}"/>
    <cellStyle name="SAPBEXHLevel1X 6 4 2" xfId="6779" xr:uid="{00000000-0005-0000-0000-00003A1A0000}"/>
    <cellStyle name="SAPBEXHLevel1X 6 5" xfId="6780" xr:uid="{00000000-0005-0000-0000-00003B1A0000}"/>
    <cellStyle name="SAPBEXHLevel1X 6 5 2" xfId="6781" xr:uid="{00000000-0005-0000-0000-00003C1A0000}"/>
    <cellStyle name="SAPBEXHLevel1X 6 6" xfId="6782" xr:uid="{00000000-0005-0000-0000-00003D1A0000}"/>
    <cellStyle name="SAPBEXHLevel1X 6 6 2" xfId="6783" xr:uid="{00000000-0005-0000-0000-00003E1A0000}"/>
    <cellStyle name="SAPBEXHLevel1X 6 7" xfId="6784" xr:uid="{00000000-0005-0000-0000-00003F1A0000}"/>
    <cellStyle name="SAPBEXHLevel1X 6 7 2" xfId="6785" xr:uid="{00000000-0005-0000-0000-0000401A0000}"/>
    <cellStyle name="SAPBEXHLevel1X 6 8" xfId="6786" xr:uid="{00000000-0005-0000-0000-0000411A0000}"/>
    <cellStyle name="SAPBEXHLevel1X 6 8 2" xfId="6787" xr:uid="{00000000-0005-0000-0000-0000421A0000}"/>
    <cellStyle name="SAPBEXHLevel1X 6 9" xfId="6788" xr:uid="{00000000-0005-0000-0000-0000431A0000}"/>
    <cellStyle name="SAPBEXHLevel1X 7" xfId="6789" xr:uid="{00000000-0005-0000-0000-0000441A0000}"/>
    <cellStyle name="SAPBEXHLevel1X 7 2" xfId="6790" xr:uid="{00000000-0005-0000-0000-0000451A0000}"/>
    <cellStyle name="SAPBEXHLevel1X 7 2 2" xfId="6791" xr:uid="{00000000-0005-0000-0000-0000461A0000}"/>
    <cellStyle name="SAPBEXHLevel1X 7 3" xfId="6792" xr:uid="{00000000-0005-0000-0000-0000471A0000}"/>
    <cellStyle name="SAPBEXHLevel1X 7 3 2" xfId="6793" xr:uid="{00000000-0005-0000-0000-0000481A0000}"/>
    <cellStyle name="SAPBEXHLevel1X 7 4" xfId="6794" xr:uid="{00000000-0005-0000-0000-0000491A0000}"/>
    <cellStyle name="SAPBEXHLevel1X 7 4 2" xfId="6795" xr:uid="{00000000-0005-0000-0000-00004A1A0000}"/>
    <cellStyle name="SAPBEXHLevel1X 7 5" xfId="6796" xr:uid="{00000000-0005-0000-0000-00004B1A0000}"/>
    <cellStyle name="SAPBEXHLevel1X 7 5 2" xfId="6797" xr:uid="{00000000-0005-0000-0000-00004C1A0000}"/>
    <cellStyle name="SAPBEXHLevel1X 7 6" xfId="6798" xr:uid="{00000000-0005-0000-0000-00004D1A0000}"/>
    <cellStyle name="SAPBEXHLevel1X 7 6 2" xfId="6799" xr:uid="{00000000-0005-0000-0000-00004E1A0000}"/>
    <cellStyle name="SAPBEXHLevel1X 7 7" xfId="6800" xr:uid="{00000000-0005-0000-0000-00004F1A0000}"/>
    <cellStyle name="SAPBEXHLevel1X 7 7 2" xfId="6801" xr:uid="{00000000-0005-0000-0000-0000501A0000}"/>
    <cellStyle name="SAPBEXHLevel1X 7 8" xfId="6802" xr:uid="{00000000-0005-0000-0000-0000511A0000}"/>
    <cellStyle name="SAPBEXHLevel1X 8" xfId="6803" xr:uid="{00000000-0005-0000-0000-0000521A0000}"/>
    <cellStyle name="SAPBEXHLevel1X 8 2" xfId="6804" xr:uid="{00000000-0005-0000-0000-0000531A0000}"/>
    <cellStyle name="SAPBEXHLevel2" xfId="6805" xr:uid="{00000000-0005-0000-0000-0000541A0000}"/>
    <cellStyle name="SAPBEXHLevel2 2" xfId="6806" xr:uid="{00000000-0005-0000-0000-0000551A0000}"/>
    <cellStyle name="SAPBEXHLevel2 2 2" xfId="6807" xr:uid="{00000000-0005-0000-0000-0000561A0000}"/>
    <cellStyle name="SAPBEXHLevel2 2 2 2" xfId="6808" xr:uid="{00000000-0005-0000-0000-0000571A0000}"/>
    <cellStyle name="SAPBEXHLevel2 2 2 2 2" xfId="6809" xr:uid="{00000000-0005-0000-0000-0000581A0000}"/>
    <cellStyle name="SAPBEXHLevel2 2 2 2 2 2" xfId="6810" xr:uid="{00000000-0005-0000-0000-0000591A0000}"/>
    <cellStyle name="SAPBEXHLevel2 2 2 2 3" xfId="6811" xr:uid="{00000000-0005-0000-0000-00005A1A0000}"/>
    <cellStyle name="SAPBEXHLevel2 2 2 2 3 2" xfId="6812" xr:uid="{00000000-0005-0000-0000-00005B1A0000}"/>
    <cellStyle name="SAPBEXHLevel2 2 2 2 4" xfId="6813" xr:uid="{00000000-0005-0000-0000-00005C1A0000}"/>
    <cellStyle name="SAPBEXHLevel2 2 2 2 4 2" xfId="6814" xr:uid="{00000000-0005-0000-0000-00005D1A0000}"/>
    <cellStyle name="SAPBEXHLevel2 2 2 2 5" xfId="6815" xr:uid="{00000000-0005-0000-0000-00005E1A0000}"/>
    <cellStyle name="SAPBEXHLevel2 2 2 2 5 2" xfId="6816" xr:uid="{00000000-0005-0000-0000-00005F1A0000}"/>
    <cellStyle name="SAPBEXHLevel2 2 2 2 6" xfId="6817" xr:uid="{00000000-0005-0000-0000-0000601A0000}"/>
    <cellStyle name="SAPBEXHLevel2 2 2 2 6 2" xfId="6818" xr:uid="{00000000-0005-0000-0000-0000611A0000}"/>
    <cellStyle name="SAPBEXHLevel2 2 2 2 7" xfId="6819" xr:uid="{00000000-0005-0000-0000-0000621A0000}"/>
    <cellStyle name="SAPBEXHLevel2 2 2 2 7 2" xfId="6820" xr:uid="{00000000-0005-0000-0000-0000631A0000}"/>
    <cellStyle name="SAPBEXHLevel2 2 2 2 8" xfId="6821" xr:uid="{00000000-0005-0000-0000-0000641A0000}"/>
    <cellStyle name="SAPBEXHLevel2 2 2 2 8 2" xfId="6822" xr:uid="{00000000-0005-0000-0000-0000651A0000}"/>
    <cellStyle name="SAPBEXHLevel2 2 2 2 9" xfId="6823" xr:uid="{00000000-0005-0000-0000-0000661A0000}"/>
    <cellStyle name="SAPBEXHLevel2 2 2 3" xfId="6824" xr:uid="{00000000-0005-0000-0000-0000671A0000}"/>
    <cellStyle name="SAPBEXHLevel2 2 2 3 2" xfId="6825" xr:uid="{00000000-0005-0000-0000-0000681A0000}"/>
    <cellStyle name="SAPBEXHLevel2 2 2 3 2 2" xfId="6826" xr:uid="{00000000-0005-0000-0000-0000691A0000}"/>
    <cellStyle name="SAPBEXHLevel2 2 2 3 3" xfId="6827" xr:uid="{00000000-0005-0000-0000-00006A1A0000}"/>
    <cellStyle name="SAPBEXHLevel2 2 2 3 3 2" xfId="6828" xr:uid="{00000000-0005-0000-0000-00006B1A0000}"/>
    <cellStyle name="SAPBEXHLevel2 2 2 3 4" xfId="6829" xr:uid="{00000000-0005-0000-0000-00006C1A0000}"/>
    <cellStyle name="SAPBEXHLevel2 2 2 3 4 2" xfId="6830" xr:uid="{00000000-0005-0000-0000-00006D1A0000}"/>
    <cellStyle name="SAPBEXHLevel2 2 2 3 5" xfId="6831" xr:uid="{00000000-0005-0000-0000-00006E1A0000}"/>
    <cellStyle name="SAPBEXHLevel2 2 2 3 5 2" xfId="6832" xr:uid="{00000000-0005-0000-0000-00006F1A0000}"/>
    <cellStyle name="SAPBEXHLevel2 2 2 3 6" xfId="6833" xr:uid="{00000000-0005-0000-0000-0000701A0000}"/>
    <cellStyle name="SAPBEXHLevel2 2 2 3 6 2" xfId="6834" xr:uid="{00000000-0005-0000-0000-0000711A0000}"/>
    <cellStyle name="SAPBEXHLevel2 2 2 3 7" xfId="6835" xr:uid="{00000000-0005-0000-0000-0000721A0000}"/>
    <cellStyle name="SAPBEXHLevel2 2 2 3 7 2" xfId="6836" xr:uid="{00000000-0005-0000-0000-0000731A0000}"/>
    <cellStyle name="SAPBEXHLevel2 2 2 3 8" xfId="6837" xr:uid="{00000000-0005-0000-0000-0000741A0000}"/>
    <cellStyle name="SAPBEXHLevel2 2 2 3 8 2" xfId="6838" xr:uid="{00000000-0005-0000-0000-0000751A0000}"/>
    <cellStyle name="SAPBEXHLevel2 2 2 3 9" xfId="6839" xr:uid="{00000000-0005-0000-0000-0000761A0000}"/>
    <cellStyle name="SAPBEXHLevel2 2 2 4" xfId="6840" xr:uid="{00000000-0005-0000-0000-0000771A0000}"/>
    <cellStyle name="SAPBEXHLevel2 2 2 4 2" xfId="6841" xr:uid="{00000000-0005-0000-0000-0000781A0000}"/>
    <cellStyle name="SAPBEXHLevel2 2 2 4 2 2" xfId="6842" xr:uid="{00000000-0005-0000-0000-0000791A0000}"/>
    <cellStyle name="SAPBEXHLevel2 2 2 4 3" xfId="6843" xr:uid="{00000000-0005-0000-0000-00007A1A0000}"/>
    <cellStyle name="SAPBEXHLevel2 2 2 4 3 2" xfId="6844" xr:uid="{00000000-0005-0000-0000-00007B1A0000}"/>
    <cellStyle name="SAPBEXHLevel2 2 2 4 4" xfId="6845" xr:uid="{00000000-0005-0000-0000-00007C1A0000}"/>
    <cellStyle name="SAPBEXHLevel2 2 2 4 4 2" xfId="6846" xr:uid="{00000000-0005-0000-0000-00007D1A0000}"/>
    <cellStyle name="SAPBEXHLevel2 2 2 4 5" xfId="6847" xr:uid="{00000000-0005-0000-0000-00007E1A0000}"/>
    <cellStyle name="SAPBEXHLevel2 2 2 4 5 2" xfId="6848" xr:uid="{00000000-0005-0000-0000-00007F1A0000}"/>
    <cellStyle name="SAPBEXHLevel2 2 2 4 6" xfId="6849" xr:uid="{00000000-0005-0000-0000-0000801A0000}"/>
    <cellStyle name="SAPBEXHLevel2 2 2 4 6 2" xfId="6850" xr:uid="{00000000-0005-0000-0000-0000811A0000}"/>
    <cellStyle name="SAPBEXHLevel2 2 2 4 7" xfId="6851" xr:uid="{00000000-0005-0000-0000-0000821A0000}"/>
    <cellStyle name="SAPBEXHLevel2 2 2 4 7 2" xfId="6852" xr:uid="{00000000-0005-0000-0000-0000831A0000}"/>
    <cellStyle name="SAPBEXHLevel2 2 2 4 8" xfId="6853" xr:uid="{00000000-0005-0000-0000-0000841A0000}"/>
    <cellStyle name="SAPBEXHLevel2 2 2 4 8 2" xfId="6854" xr:uid="{00000000-0005-0000-0000-0000851A0000}"/>
    <cellStyle name="SAPBEXHLevel2 2 2 4 9" xfId="6855" xr:uid="{00000000-0005-0000-0000-0000861A0000}"/>
    <cellStyle name="SAPBEXHLevel2 2 2 5" xfId="6856" xr:uid="{00000000-0005-0000-0000-0000871A0000}"/>
    <cellStyle name="SAPBEXHLevel2 2 2 5 2" xfId="6857" xr:uid="{00000000-0005-0000-0000-0000881A0000}"/>
    <cellStyle name="SAPBEXHLevel2 2 2 5 2 2" xfId="6858" xr:uid="{00000000-0005-0000-0000-0000891A0000}"/>
    <cellStyle name="SAPBEXHLevel2 2 2 5 3" xfId="6859" xr:uid="{00000000-0005-0000-0000-00008A1A0000}"/>
    <cellStyle name="SAPBEXHLevel2 2 2 5 3 2" xfId="6860" xr:uid="{00000000-0005-0000-0000-00008B1A0000}"/>
    <cellStyle name="SAPBEXHLevel2 2 2 5 4" xfId="6861" xr:uid="{00000000-0005-0000-0000-00008C1A0000}"/>
    <cellStyle name="SAPBEXHLevel2 2 2 5 4 2" xfId="6862" xr:uid="{00000000-0005-0000-0000-00008D1A0000}"/>
    <cellStyle name="SAPBEXHLevel2 2 2 5 5" xfId="6863" xr:uid="{00000000-0005-0000-0000-00008E1A0000}"/>
    <cellStyle name="SAPBEXHLevel2 2 2 5 5 2" xfId="6864" xr:uid="{00000000-0005-0000-0000-00008F1A0000}"/>
    <cellStyle name="SAPBEXHLevel2 2 2 5 6" xfId="6865" xr:uid="{00000000-0005-0000-0000-0000901A0000}"/>
    <cellStyle name="SAPBEXHLevel2 2 2 5 6 2" xfId="6866" xr:uid="{00000000-0005-0000-0000-0000911A0000}"/>
    <cellStyle name="SAPBEXHLevel2 2 2 5 7" xfId="6867" xr:uid="{00000000-0005-0000-0000-0000921A0000}"/>
    <cellStyle name="SAPBEXHLevel2 2 2 5 7 2" xfId="6868" xr:uid="{00000000-0005-0000-0000-0000931A0000}"/>
    <cellStyle name="SAPBEXHLevel2 2 2 5 8" xfId="6869" xr:uid="{00000000-0005-0000-0000-0000941A0000}"/>
    <cellStyle name="SAPBEXHLevel2 2 2 6" xfId="6870" xr:uid="{00000000-0005-0000-0000-0000951A0000}"/>
    <cellStyle name="SAPBEXHLevel2 2 2 6 2" xfId="6871" xr:uid="{00000000-0005-0000-0000-0000961A0000}"/>
    <cellStyle name="SAPBEXHLevel2 2 3" xfId="6872" xr:uid="{00000000-0005-0000-0000-0000971A0000}"/>
    <cellStyle name="SAPBEXHLevel2 2 3 2" xfId="6873" xr:uid="{00000000-0005-0000-0000-0000981A0000}"/>
    <cellStyle name="SAPBEXHLevel2 2 3 2 2" xfId="6874" xr:uid="{00000000-0005-0000-0000-0000991A0000}"/>
    <cellStyle name="SAPBEXHLevel2 2 3 2 2 2" xfId="6875" xr:uid="{00000000-0005-0000-0000-00009A1A0000}"/>
    <cellStyle name="SAPBEXHLevel2 2 3 2 3" xfId="6876" xr:uid="{00000000-0005-0000-0000-00009B1A0000}"/>
    <cellStyle name="SAPBEXHLevel2 2 3 2 3 2" xfId="6877" xr:uid="{00000000-0005-0000-0000-00009C1A0000}"/>
    <cellStyle name="SAPBEXHLevel2 2 3 2 4" xfId="6878" xr:uid="{00000000-0005-0000-0000-00009D1A0000}"/>
    <cellStyle name="SAPBEXHLevel2 2 3 2 4 2" xfId="6879" xr:uid="{00000000-0005-0000-0000-00009E1A0000}"/>
    <cellStyle name="SAPBEXHLevel2 2 3 2 5" xfId="6880" xr:uid="{00000000-0005-0000-0000-00009F1A0000}"/>
    <cellStyle name="SAPBEXHLevel2 2 3 2 5 2" xfId="6881" xr:uid="{00000000-0005-0000-0000-0000A01A0000}"/>
    <cellStyle name="SAPBEXHLevel2 2 3 2 6" xfId="6882" xr:uid="{00000000-0005-0000-0000-0000A11A0000}"/>
    <cellStyle name="SAPBEXHLevel2 2 3 2 6 2" xfId="6883" xr:uid="{00000000-0005-0000-0000-0000A21A0000}"/>
    <cellStyle name="SAPBEXHLevel2 2 3 2 7" xfId="6884" xr:uid="{00000000-0005-0000-0000-0000A31A0000}"/>
    <cellStyle name="SAPBEXHLevel2 2 3 2 7 2" xfId="6885" xr:uid="{00000000-0005-0000-0000-0000A41A0000}"/>
    <cellStyle name="SAPBEXHLevel2 2 3 2 8" xfId="6886" xr:uid="{00000000-0005-0000-0000-0000A51A0000}"/>
    <cellStyle name="SAPBEXHLevel2 2 3 2 8 2" xfId="6887" xr:uid="{00000000-0005-0000-0000-0000A61A0000}"/>
    <cellStyle name="SAPBEXHLevel2 2 3 2 9" xfId="6888" xr:uid="{00000000-0005-0000-0000-0000A71A0000}"/>
    <cellStyle name="SAPBEXHLevel2 2 3 3" xfId="6889" xr:uid="{00000000-0005-0000-0000-0000A81A0000}"/>
    <cellStyle name="SAPBEXHLevel2 2 3 3 2" xfId="6890" xr:uid="{00000000-0005-0000-0000-0000A91A0000}"/>
    <cellStyle name="SAPBEXHLevel2 2 3 3 2 2" xfId="6891" xr:uid="{00000000-0005-0000-0000-0000AA1A0000}"/>
    <cellStyle name="SAPBEXHLevel2 2 3 3 3" xfId="6892" xr:uid="{00000000-0005-0000-0000-0000AB1A0000}"/>
    <cellStyle name="SAPBEXHLevel2 2 3 3 3 2" xfId="6893" xr:uid="{00000000-0005-0000-0000-0000AC1A0000}"/>
    <cellStyle name="SAPBEXHLevel2 2 3 3 4" xfId="6894" xr:uid="{00000000-0005-0000-0000-0000AD1A0000}"/>
    <cellStyle name="SAPBEXHLevel2 2 3 3 4 2" xfId="6895" xr:uid="{00000000-0005-0000-0000-0000AE1A0000}"/>
    <cellStyle name="SAPBEXHLevel2 2 3 3 5" xfId="6896" xr:uid="{00000000-0005-0000-0000-0000AF1A0000}"/>
    <cellStyle name="SAPBEXHLevel2 2 3 3 5 2" xfId="6897" xr:uid="{00000000-0005-0000-0000-0000B01A0000}"/>
    <cellStyle name="SAPBEXHLevel2 2 3 3 6" xfId="6898" xr:uid="{00000000-0005-0000-0000-0000B11A0000}"/>
    <cellStyle name="SAPBEXHLevel2 2 3 3 6 2" xfId="6899" xr:uid="{00000000-0005-0000-0000-0000B21A0000}"/>
    <cellStyle name="SAPBEXHLevel2 2 3 3 7" xfId="6900" xr:uid="{00000000-0005-0000-0000-0000B31A0000}"/>
    <cellStyle name="SAPBEXHLevel2 2 3 3 7 2" xfId="6901" xr:uid="{00000000-0005-0000-0000-0000B41A0000}"/>
    <cellStyle name="SAPBEXHLevel2 2 3 3 8" xfId="6902" xr:uid="{00000000-0005-0000-0000-0000B51A0000}"/>
    <cellStyle name="SAPBEXHLevel2 2 3 3 8 2" xfId="6903" xr:uid="{00000000-0005-0000-0000-0000B61A0000}"/>
    <cellStyle name="SAPBEXHLevel2 2 3 3 9" xfId="6904" xr:uid="{00000000-0005-0000-0000-0000B71A0000}"/>
    <cellStyle name="SAPBEXHLevel2 2 3 4" xfId="6905" xr:uid="{00000000-0005-0000-0000-0000B81A0000}"/>
    <cellStyle name="SAPBEXHLevel2 2 3 4 2" xfId="6906" xr:uid="{00000000-0005-0000-0000-0000B91A0000}"/>
    <cellStyle name="SAPBEXHLevel2 2 3 4 2 2" xfId="6907" xr:uid="{00000000-0005-0000-0000-0000BA1A0000}"/>
    <cellStyle name="SAPBEXHLevel2 2 3 4 3" xfId="6908" xr:uid="{00000000-0005-0000-0000-0000BB1A0000}"/>
    <cellStyle name="SAPBEXHLevel2 2 3 4 3 2" xfId="6909" xr:uid="{00000000-0005-0000-0000-0000BC1A0000}"/>
    <cellStyle name="SAPBEXHLevel2 2 3 4 4" xfId="6910" xr:uid="{00000000-0005-0000-0000-0000BD1A0000}"/>
    <cellStyle name="SAPBEXHLevel2 2 3 4 4 2" xfId="6911" xr:uid="{00000000-0005-0000-0000-0000BE1A0000}"/>
    <cellStyle name="SAPBEXHLevel2 2 3 4 5" xfId="6912" xr:uid="{00000000-0005-0000-0000-0000BF1A0000}"/>
    <cellStyle name="SAPBEXHLevel2 2 3 4 5 2" xfId="6913" xr:uid="{00000000-0005-0000-0000-0000C01A0000}"/>
    <cellStyle name="SAPBEXHLevel2 2 3 4 6" xfId="6914" xr:uid="{00000000-0005-0000-0000-0000C11A0000}"/>
    <cellStyle name="SAPBEXHLevel2 2 3 4 6 2" xfId="6915" xr:uid="{00000000-0005-0000-0000-0000C21A0000}"/>
    <cellStyle name="SAPBEXHLevel2 2 3 4 7" xfId="6916" xr:uid="{00000000-0005-0000-0000-0000C31A0000}"/>
    <cellStyle name="SAPBEXHLevel2 2 3 4 7 2" xfId="6917" xr:uid="{00000000-0005-0000-0000-0000C41A0000}"/>
    <cellStyle name="SAPBEXHLevel2 2 3 4 8" xfId="6918" xr:uid="{00000000-0005-0000-0000-0000C51A0000}"/>
    <cellStyle name="SAPBEXHLevel2 2 3 4 8 2" xfId="6919" xr:uid="{00000000-0005-0000-0000-0000C61A0000}"/>
    <cellStyle name="SAPBEXHLevel2 2 3 4 9" xfId="6920" xr:uid="{00000000-0005-0000-0000-0000C71A0000}"/>
    <cellStyle name="SAPBEXHLevel2 2 3 5" xfId="6921" xr:uid="{00000000-0005-0000-0000-0000C81A0000}"/>
    <cellStyle name="SAPBEXHLevel2 2 3 5 2" xfId="6922" xr:uid="{00000000-0005-0000-0000-0000C91A0000}"/>
    <cellStyle name="SAPBEXHLevel2 2 3 5 2 2" xfId="6923" xr:uid="{00000000-0005-0000-0000-0000CA1A0000}"/>
    <cellStyle name="SAPBEXHLevel2 2 3 5 3" xfId="6924" xr:uid="{00000000-0005-0000-0000-0000CB1A0000}"/>
    <cellStyle name="SAPBEXHLevel2 2 3 5 3 2" xfId="6925" xr:uid="{00000000-0005-0000-0000-0000CC1A0000}"/>
    <cellStyle name="SAPBEXHLevel2 2 3 5 4" xfId="6926" xr:uid="{00000000-0005-0000-0000-0000CD1A0000}"/>
    <cellStyle name="SAPBEXHLevel2 2 3 5 4 2" xfId="6927" xr:uid="{00000000-0005-0000-0000-0000CE1A0000}"/>
    <cellStyle name="SAPBEXHLevel2 2 3 5 5" xfId="6928" xr:uid="{00000000-0005-0000-0000-0000CF1A0000}"/>
    <cellStyle name="SAPBEXHLevel2 2 3 5 5 2" xfId="6929" xr:uid="{00000000-0005-0000-0000-0000D01A0000}"/>
    <cellStyle name="SAPBEXHLevel2 2 3 5 6" xfId="6930" xr:uid="{00000000-0005-0000-0000-0000D11A0000}"/>
    <cellStyle name="SAPBEXHLevel2 2 3 5 6 2" xfId="6931" xr:uid="{00000000-0005-0000-0000-0000D21A0000}"/>
    <cellStyle name="SAPBEXHLevel2 2 3 5 7" xfId="6932" xr:uid="{00000000-0005-0000-0000-0000D31A0000}"/>
    <cellStyle name="SAPBEXHLevel2 2 3 5 7 2" xfId="6933" xr:uid="{00000000-0005-0000-0000-0000D41A0000}"/>
    <cellStyle name="SAPBEXHLevel2 2 3 5 8" xfId="6934" xr:uid="{00000000-0005-0000-0000-0000D51A0000}"/>
    <cellStyle name="SAPBEXHLevel2 2 3 6" xfId="6935" xr:uid="{00000000-0005-0000-0000-0000D61A0000}"/>
    <cellStyle name="SAPBEXHLevel2 2 3 6 2" xfId="6936" xr:uid="{00000000-0005-0000-0000-0000D71A0000}"/>
    <cellStyle name="SAPBEXHLevel2 2 4" xfId="6937" xr:uid="{00000000-0005-0000-0000-0000D81A0000}"/>
    <cellStyle name="SAPBEXHLevel2 2 4 2" xfId="6938" xr:uid="{00000000-0005-0000-0000-0000D91A0000}"/>
    <cellStyle name="SAPBEXHLevel2 2 4 2 2" xfId="6939" xr:uid="{00000000-0005-0000-0000-0000DA1A0000}"/>
    <cellStyle name="SAPBEXHLevel2 2 4 3" xfId="6940" xr:uid="{00000000-0005-0000-0000-0000DB1A0000}"/>
    <cellStyle name="SAPBEXHLevel2 2 4 3 2" xfId="6941" xr:uid="{00000000-0005-0000-0000-0000DC1A0000}"/>
    <cellStyle name="SAPBEXHLevel2 2 4 4" xfId="6942" xr:uid="{00000000-0005-0000-0000-0000DD1A0000}"/>
    <cellStyle name="SAPBEXHLevel2 2 4 4 2" xfId="6943" xr:uid="{00000000-0005-0000-0000-0000DE1A0000}"/>
    <cellStyle name="SAPBEXHLevel2 2 4 5" xfId="6944" xr:uid="{00000000-0005-0000-0000-0000DF1A0000}"/>
    <cellStyle name="SAPBEXHLevel2 2 4 5 2" xfId="6945" xr:uid="{00000000-0005-0000-0000-0000E01A0000}"/>
    <cellStyle name="SAPBEXHLevel2 2 4 6" xfId="6946" xr:uid="{00000000-0005-0000-0000-0000E11A0000}"/>
    <cellStyle name="SAPBEXHLevel2 2 4 6 2" xfId="6947" xr:uid="{00000000-0005-0000-0000-0000E21A0000}"/>
    <cellStyle name="SAPBEXHLevel2 2 4 7" xfId="6948" xr:uid="{00000000-0005-0000-0000-0000E31A0000}"/>
    <cellStyle name="SAPBEXHLevel2 2 4 7 2" xfId="6949" xr:uid="{00000000-0005-0000-0000-0000E41A0000}"/>
    <cellStyle name="SAPBEXHLevel2 2 4 8" xfId="6950" xr:uid="{00000000-0005-0000-0000-0000E51A0000}"/>
    <cellStyle name="SAPBEXHLevel2 2 4 8 2" xfId="6951" xr:uid="{00000000-0005-0000-0000-0000E61A0000}"/>
    <cellStyle name="SAPBEXHLevel2 2 4 9" xfId="6952" xr:uid="{00000000-0005-0000-0000-0000E71A0000}"/>
    <cellStyle name="SAPBEXHLevel2 2 5" xfId="6953" xr:uid="{00000000-0005-0000-0000-0000E81A0000}"/>
    <cellStyle name="SAPBEXHLevel2 2 5 2" xfId="6954" xr:uid="{00000000-0005-0000-0000-0000E91A0000}"/>
    <cellStyle name="SAPBEXHLevel2 2 5 2 2" xfId="6955" xr:uid="{00000000-0005-0000-0000-0000EA1A0000}"/>
    <cellStyle name="SAPBEXHLevel2 2 5 3" xfId="6956" xr:uid="{00000000-0005-0000-0000-0000EB1A0000}"/>
    <cellStyle name="SAPBEXHLevel2 2 5 3 2" xfId="6957" xr:uid="{00000000-0005-0000-0000-0000EC1A0000}"/>
    <cellStyle name="SAPBEXHLevel2 2 5 4" xfId="6958" xr:uid="{00000000-0005-0000-0000-0000ED1A0000}"/>
    <cellStyle name="SAPBEXHLevel2 2 5 4 2" xfId="6959" xr:uid="{00000000-0005-0000-0000-0000EE1A0000}"/>
    <cellStyle name="SAPBEXHLevel2 2 5 5" xfId="6960" xr:uid="{00000000-0005-0000-0000-0000EF1A0000}"/>
    <cellStyle name="SAPBEXHLevel2 2 5 5 2" xfId="6961" xr:uid="{00000000-0005-0000-0000-0000F01A0000}"/>
    <cellStyle name="SAPBEXHLevel2 2 5 6" xfId="6962" xr:uid="{00000000-0005-0000-0000-0000F11A0000}"/>
    <cellStyle name="SAPBEXHLevel2 2 5 6 2" xfId="6963" xr:uid="{00000000-0005-0000-0000-0000F21A0000}"/>
    <cellStyle name="SAPBEXHLevel2 2 5 7" xfId="6964" xr:uid="{00000000-0005-0000-0000-0000F31A0000}"/>
    <cellStyle name="SAPBEXHLevel2 2 5 7 2" xfId="6965" xr:uid="{00000000-0005-0000-0000-0000F41A0000}"/>
    <cellStyle name="SAPBEXHLevel2 2 5 8" xfId="6966" xr:uid="{00000000-0005-0000-0000-0000F51A0000}"/>
    <cellStyle name="SAPBEXHLevel2 2 5 8 2" xfId="6967" xr:uid="{00000000-0005-0000-0000-0000F61A0000}"/>
    <cellStyle name="SAPBEXHLevel2 2 5 9" xfId="6968" xr:uid="{00000000-0005-0000-0000-0000F71A0000}"/>
    <cellStyle name="SAPBEXHLevel2 2 6" xfId="6969" xr:uid="{00000000-0005-0000-0000-0000F81A0000}"/>
    <cellStyle name="SAPBEXHLevel2 2 6 2" xfId="6970" xr:uid="{00000000-0005-0000-0000-0000F91A0000}"/>
    <cellStyle name="SAPBEXHLevel2 2 6 2 2" xfId="6971" xr:uid="{00000000-0005-0000-0000-0000FA1A0000}"/>
    <cellStyle name="SAPBEXHLevel2 2 6 3" xfId="6972" xr:uid="{00000000-0005-0000-0000-0000FB1A0000}"/>
    <cellStyle name="SAPBEXHLevel2 2 6 3 2" xfId="6973" xr:uid="{00000000-0005-0000-0000-0000FC1A0000}"/>
    <cellStyle name="SAPBEXHLevel2 2 6 4" xfId="6974" xr:uid="{00000000-0005-0000-0000-0000FD1A0000}"/>
    <cellStyle name="SAPBEXHLevel2 2 6 4 2" xfId="6975" xr:uid="{00000000-0005-0000-0000-0000FE1A0000}"/>
    <cellStyle name="SAPBEXHLevel2 2 6 5" xfId="6976" xr:uid="{00000000-0005-0000-0000-0000FF1A0000}"/>
    <cellStyle name="SAPBEXHLevel2 2 6 5 2" xfId="6977" xr:uid="{00000000-0005-0000-0000-0000001B0000}"/>
    <cellStyle name="SAPBEXHLevel2 2 6 6" xfId="6978" xr:uid="{00000000-0005-0000-0000-0000011B0000}"/>
    <cellStyle name="SAPBEXHLevel2 2 6 6 2" xfId="6979" xr:uid="{00000000-0005-0000-0000-0000021B0000}"/>
    <cellStyle name="SAPBEXHLevel2 2 6 7" xfId="6980" xr:uid="{00000000-0005-0000-0000-0000031B0000}"/>
    <cellStyle name="SAPBEXHLevel2 2 6 7 2" xfId="6981" xr:uid="{00000000-0005-0000-0000-0000041B0000}"/>
    <cellStyle name="SAPBEXHLevel2 2 6 8" xfId="6982" xr:uid="{00000000-0005-0000-0000-0000051B0000}"/>
    <cellStyle name="SAPBEXHLevel2 2 6 8 2" xfId="6983" xr:uid="{00000000-0005-0000-0000-0000061B0000}"/>
    <cellStyle name="SAPBEXHLevel2 2 6 9" xfId="6984" xr:uid="{00000000-0005-0000-0000-0000071B0000}"/>
    <cellStyle name="SAPBEXHLevel2 2 7" xfId="6985" xr:uid="{00000000-0005-0000-0000-0000081B0000}"/>
    <cellStyle name="SAPBEXHLevel2 2 7 2" xfId="6986" xr:uid="{00000000-0005-0000-0000-0000091B0000}"/>
    <cellStyle name="SAPBEXHLevel2 2 7 2 2" xfId="6987" xr:uid="{00000000-0005-0000-0000-00000A1B0000}"/>
    <cellStyle name="SAPBEXHLevel2 2 7 3" xfId="6988" xr:uid="{00000000-0005-0000-0000-00000B1B0000}"/>
    <cellStyle name="SAPBEXHLevel2 2 7 3 2" xfId="6989" xr:uid="{00000000-0005-0000-0000-00000C1B0000}"/>
    <cellStyle name="SAPBEXHLevel2 2 7 4" xfId="6990" xr:uid="{00000000-0005-0000-0000-00000D1B0000}"/>
    <cellStyle name="SAPBEXHLevel2 2 7 4 2" xfId="6991" xr:uid="{00000000-0005-0000-0000-00000E1B0000}"/>
    <cellStyle name="SAPBEXHLevel2 2 7 5" xfId="6992" xr:uid="{00000000-0005-0000-0000-00000F1B0000}"/>
    <cellStyle name="SAPBEXHLevel2 2 7 5 2" xfId="6993" xr:uid="{00000000-0005-0000-0000-0000101B0000}"/>
    <cellStyle name="SAPBEXHLevel2 2 7 6" xfId="6994" xr:uid="{00000000-0005-0000-0000-0000111B0000}"/>
    <cellStyle name="SAPBEXHLevel2 2 7 6 2" xfId="6995" xr:uid="{00000000-0005-0000-0000-0000121B0000}"/>
    <cellStyle name="SAPBEXHLevel2 2 7 7" xfId="6996" xr:uid="{00000000-0005-0000-0000-0000131B0000}"/>
    <cellStyle name="SAPBEXHLevel2 2 7 7 2" xfId="6997" xr:uid="{00000000-0005-0000-0000-0000141B0000}"/>
    <cellStyle name="SAPBEXHLevel2 2 7 8" xfId="6998" xr:uid="{00000000-0005-0000-0000-0000151B0000}"/>
    <cellStyle name="SAPBEXHLevel2 2 8" xfId="6999" xr:uid="{00000000-0005-0000-0000-0000161B0000}"/>
    <cellStyle name="SAPBEXHLevel2 2 8 2" xfId="7000" xr:uid="{00000000-0005-0000-0000-0000171B0000}"/>
    <cellStyle name="SAPBEXHLevel2 3" xfId="7001" xr:uid="{00000000-0005-0000-0000-0000181B0000}"/>
    <cellStyle name="SAPBEXHLevel2 3 2" xfId="7002" xr:uid="{00000000-0005-0000-0000-0000191B0000}"/>
    <cellStyle name="SAPBEXHLevel2 3 2 2" xfId="7003" xr:uid="{00000000-0005-0000-0000-00001A1B0000}"/>
    <cellStyle name="SAPBEXHLevel2 3 2 2 2" xfId="7004" xr:uid="{00000000-0005-0000-0000-00001B1B0000}"/>
    <cellStyle name="SAPBEXHLevel2 3 2 3" xfId="7005" xr:uid="{00000000-0005-0000-0000-00001C1B0000}"/>
    <cellStyle name="SAPBEXHLevel2 3 2 3 2" xfId="7006" xr:uid="{00000000-0005-0000-0000-00001D1B0000}"/>
    <cellStyle name="SAPBEXHLevel2 3 2 4" xfId="7007" xr:uid="{00000000-0005-0000-0000-00001E1B0000}"/>
    <cellStyle name="SAPBEXHLevel2 3 2 4 2" xfId="7008" xr:uid="{00000000-0005-0000-0000-00001F1B0000}"/>
    <cellStyle name="SAPBEXHLevel2 3 2 5" xfId="7009" xr:uid="{00000000-0005-0000-0000-0000201B0000}"/>
    <cellStyle name="SAPBEXHLevel2 3 2 5 2" xfId="7010" xr:uid="{00000000-0005-0000-0000-0000211B0000}"/>
    <cellStyle name="SAPBEXHLevel2 3 2 6" xfId="7011" xr:uid="{00000000-0005-0000-0000-0000221B0000}"/>
    <cellStyle name="SAPBEXHLevel2 3 2 6 2" xfId="7012" xr:uid="{00000000-0005-0000-0000-0000231B0000}"/>
    <cellStyle name="SAPBEXHLevel2 3 2 7" xfId="7013" xr:uid="{00000000-0005-0000-0000-0000241B0000}"/>
    <cellStyle name="SAPBEXHLevel2 3 2 7 2" xfId="7014" xr:uid="{00000000-0005-0000-0000-0000251B0000}"/>
    <cellStyle name="SAPBEXHLevel2 3 2 8" xfId="7015" xr:uid="{00000000-0005-0000-0000-0000261B0000}"/>
    <cellStyle name="SAPBEXHLevel2 3 2 8 2" xfId="7016" xr:uid="{00000000-0005-0000-0000-0000271B0000}"/>
    <cellStyle name="SAPBEXHLevel2 3 2 9" xfId="7017" xr:uid="{00000000-0005-0000-0000-0000281B0000}"/>
    <cellStyle name="SAPBEXHLevel2 3 3" xfId="7018" xr:uid="{00000000-0005-0000-0000-0000291B0000}"/>
    <cellStyle name="SAPBEXHLevel2 3 3 2" xfId="7019" xr:uid="{00000000-0005-0000-0000-00002A1B0000}"/>
    <cellStyle name="SAPBEXHLevel2 3 3 2 2" xfId="7020" xr:uid="{00000000-0005-0000-0000-00002B1B0000}"/>
    <cellStyle name="SAPBEXHLevel2 3 3 3" xfId="7021" xr:uid="{00000000-0005-0000-0000-00002C1B0000}"/>
    <cellStyle name="SAPBEXHLevel2 3 3 3 2" xfId="7022" xr:uid="{00000000-0005-0000-0000-00002D1B0000}"/>
    <cellStyle name="SAPBEXHLevel2 3 3 4" xfId="7023" xr:uid="{00000000-0005-0000-0000-00002E1B0000}"/>
    <cellStyle name="SAPBEXHLevel2 3 3 4 2" xfId="7024" xr:uid="{00000000-0005-0000-0000-00002F1B0000}"/>
    <cellStyle name="SAPBEXHLevel2 3 3 5" xfId="7025" xr:uid="{00000000-0005-0000-0000-0000301B0000}"/>
    <cellStyle name="SAPBEXHLevel2 3 3 5 2" xfId="7026" xr:uid="{00000000-0005-0000-0000-0000311B0000}"/>
    <cellStyle name="SAPBEXHLevel2 3 3 6" xfId="7027" xr:uid="{00000000-0005-0000-0000-0000321B0000}"/>
    <cellStyle name="SAPBEXHLevel2 3 3 6 2" xfId="7028" xr:uid="{00000000-0005-0000-0000-0000331B0000}"/>
    <cellStyle name="SAPBEXHLevel2 3 3 7" xfId="7029" xr:uid="{00000000-0005-0000-0000-0000341B0000}"/>
    <cellStyle name="SAPBEXHLevel2 3 3 7 2" xfId="7030" xr:uid="{00000000-0005-0000-0000-0000351B0000}"/>
    <cellStyle name="SAPBEXHLevel2 3 3 8" xfId="7031" xr:uid="{00000000-0005-0000-0000-0000361B0000}"/>
    <cellStyle name="SAPBEXHLevel2 3 3 8 2" xfId="7032" xr:uid="{00000000-0005-0000-0000-0000371B0000}"/>
    <cellStyle name="SAPBEXHLevel2 3 3 9" xfId="7033" xr:uid="{00000000-0005-0000-0000-0000381B0000}"/>
    <cellStyle name="SAPBEXHLevel2 3 4" xfId="7034" xr:uid="{00000000-0005-0000-0000-0000391B0000}"/>
    <cellStyle name="SAPBEXHLevel2 3 4 2" xfId="7035" xr:uid="{00000000-0005-0000-0000-00003A1B0000}"/>
    <cellStyle name="SAPBEXHLevel2 3 4 2 2" xfId="7036" xr:uid="{00000000-0005-0000-0000-00003B1B0000}"/>
    <cellStyle name="SAPBEXHLevel2 3 4 3" xfId="7037" xr:uid="{00000000-0005-0000-0000-00003C1B0000}"/>
    <cellStyle name="SAPBEXHLevel2 3 4 3 2" xfId="7038" xr:uid="{00000000-0005-0000-0000-00003D1B0000}"/>
    <cellStyle name="SAPBEXHLevel2 3 4 4" xfId="7039" xr:uid="{00000000-0005-0000-0000-00003E1B0000}"/>
    <cellStyle name="SAPBEXHLevel2 3 4 4 2" xfId="7040" xr:uid="{00000000-0005-0000-0000-00003F1B0000}"/>
    <cellStyle name="SAPBEXHLevel2 3 4 5" xfId="7041" xr:uid="{00000000-0005-0000-0000-0000401B0000}"/>
    <cellStyle name="SAPBEXHLevel2 3 4 5 2" xfId="7042" xr:uid="{00000000-0005-0000-0000-0000411B0000}"/>
    <cellStyle name="SAPBEXHLevel2 3 4 6" xfId="7043" xr:uid="{00000000-0005-0000-0000-0000421B0000}"/>
    <cellStyle name="SAPBEXHLevel2 3 4 6 2" xfId="7044" xr:uid="{00000000-0005-0000-0000-0000431B0000}"/>
    <cellStyle name="SAPBEXHLevel2 3 4 7" xfId="7045" xr:uid="{00000000-0005-0000-0000-0000441B0000}"/>
    <cellStyle name="SAPBEXHLevel2 3 4 7 2" xfId="7046" xr:uid="{00000000-0005-0000-0000-0000451B0000}"/>
    <cellStyle name="SAPBEXHLevel2 3 4 8" xfId="7047" xr:uid="{00000000-0005-0000-0000-0000461B0000}"/>
    <cellStyle name="SAPBEXHLevel2 3 4 8 2" xfId="7048" xr:uid="{00000000-0005-0000-0000-0000471B0000}"/>
    <cellStyle name="SAPBEXHLevel2 3 4 9" xfId="7049" xr:uid="{00000000-0005-0000-0000-0000481B0000}"/>
    <cellStyle name="SAPBEXHLevel2 3 5" xfId="7050" xr:uid="{00000000-0005-0000-0000-0000491B0000}"/>
    <cellStyle name="SAPBEXHLevel2 3 5 2" xfId="7051" xr:uid="{00000000-0005-0000-0000-00004A1B0000}"/>
    <cellStyle name="SAPBEXHLevel2 3 5 2 2" xfId="7052" xr:uid="{00000000-0005-0000-0000-00004B1B0000}"/>
    <cellStyle name="SAPBEXHLevel2 3 5 3" xfId="7053" xr:uid="{00000000-0005-0000-0000-00004C1B0000}"/>
    <cellStyle name="SAPBEXHLevel2 3 5 3 2" xfId="7054" xr:uid="{00000000-0005-0000-0000-00004D1B0000}"/>
    <cellStyle name="SAPBEXHLevel2 3 5 4" xfId="7055" xr:uid="{00000000-0005-0000-0000-00004E1B0000}"/>
    <cellStyle name="SAPBEXHLevel2 3 5 4 2" xfId="7056" xr:uid="{00000000-0005-0000-0000-00004F1B0000}"/>
    <cellStyle name="SAPBEXHLevel2 3 5 5" xfId="7057" xr:uid="{00000000-0005-0000-0000-0000501B0000}"/>
    <cellStyle name="SAPBEXHLevel2 3 5 5 2" xfId="7058" xr:uid="{00000000-0005-0000-0000-0000511B0000}"/>
    <cellStyle name="SAPBEXHLevel2 3 5 6" xfId="7059" xr:uid="{00000000-0005-0000-0000-0000521B0000}"/>
    <cellStyle name="SAPBEXHLevel2 3 5 6 2" xfId="7060" xr:uid="{00000000-0005-0000-0000-0000531B0000}"/>
    <cellStyle name="SAPBEXHLevel2 3 5 7" xfId="7061" xr:uid="{00000000-0005-0000-0000-0000541B0000}"/>
    <cellStyle name="SAPBEXHLevel2 3 5 7 2" xfId="7062" xr:uid="{00000000-0005-0000-0000-0000551B0000}"/>
    <cellStyle name="SAPBEXHLevel2 3 5 8" xfId="7063" xr:uid="{00000000-0005-0000-0000-0000561B0000}"/>
    <cellStyle name="SAPBEXHLevel2 3 6" xfId="7064" xr:uid="{00000000-0005-0000-0000-0000571B0000}"/>
    <cellStyle name="SAPBEXHLevel2 3 6 2" xfId="7065" xr:uid="{00000000-0005-0000-0000-0000581B0000}"/>
    <cellStyle name="SAPBEXHLevel2 4" xfId="7066" xr:uid="{00000000-0005-0000-0000-0000591B0000}"/>
    <cellStyle name="SAPBEXHLevel2 4 2" xfId="7067" xr:uid="{00000000-0005-0000-0000-00005A1B0000}"/>
    <cellStyle name="SAPBEXHLevel2 4 2 2" xfId="7068" xr:uid="{00000000-0005-0000-0000-00005B1B0000}"/>
    <cellStyle name="SAPBEXHLevel2 4 3" xfId="7069" xr:uid="{00000000-0005-0000-0000-00005C1B0000}"/>
    <cellStyle name="SAPBEXHLevel2 4 3 2" xfId="7070" xr:uid="{00000000-0005-0000-0000-00005D1B0000}"/>
    <cellStyle name="SAPBEXHLevel2 4 4" xfId="7071" xr:uid="{00000000-0005-0000-0000-00005E1B0000}"/>
    <cellStyle name="SAPBEXHLevel2 4 4 2" xfId="7072" xr:uid="{00000000-0005-0000-0000-00005F1B0000}"/>
    <cellStyle name="SAPBEXHLevel2 4 5" xfId="7073" xr:uid="{00000000-0005-0000-0000-0000601B0000}"/>
    <cellStyle name="SAPBEXHLevel2 4 5 2" xfId="7074" xr:uid="{00000000-0005-0000-0000-0000611B0000}"/>
    <cellStyle name="SAPBEXHLevel2 4 6" xfId="7075" xr:uid="{00000000-0005-0000-0000-0000621B0000}"/>
    <cellStyle name="SAPBEXHLevel2 4 6 2" xfId="7076" xr:uid="{00000000-0005-0000-0000-0000631B0000}"/>
    <cellStyle name="SAPBEXHLevel2 4 7" xfId="7077" xr:uid="{00000000-0005-0000-0000-0000641B0000}"/>
    <cellStyle name="SAPBEXHLevel2 4 7 2" xfId="7078" xr:uid="{00000000-0005-0000-0000-0000651B0000}"/>
    <cellStyle name="SAPBEXHLevel2 4 8" xfId="7079" xr:uid="{00000000-0005-0000-0000-0000661B0000}"/>
    <cellStyle name="SAPBEXHLevel2 4 8 2" xfId="7080" xr:uid="{00000000-0005-0000-0000-0000671B0000}"/>
    <cellStyle name="SAPBEXHLevel2 4 9" xfId="7081" xr:uid="{00000000-0005-0000-0000-0000681B0000}"/>
    <cellStyle name="SAPBEXHLevel2 5" xfId="7082" xr:uid="{00000000-0005-0000-0000-0000691B0000}"/>
    <cellStyle name="SAPBEXHLevel2 5 2" xfId="7083" xr:uid="{00000000-0005-0000-0000-00006A1B0000}"/>
    <cellStyle name="SAPBEXHLevel2 5 2 2" xfId="7084" xr:uid="{00000000-0005-0000-0000-00006B1B0000}"/>
    <cellStyle name="SAPBEXHLevel2 5 3" xfId="7085" xr:uid="{00000000-0005-0000-0000-00006C1B0000}"/>
    <cellStyle name="SAPBEXHLevel2 5 3 2" xfId="7086" xr:uid="{00000000-0005-0000-0000-00006D1B0000}"/>
    <cellStyle name="SAPBEXHLevel2 5 4" xfId="7087" xr:uid="{00000000-0005-0000-0000-00006E1B0000}"/>
    <cellStyle name="SAPBEXHLevel2 5 4 2" xfId="7088" xr:uid="{00000000-0005-0000-0000-00006F1B0000}"/>
    <cellStyle name="SAPBEXHLevel2 5 5" xfId="7089" xr:uid="{00000000-0005-0000-0000-0000701B0000}"/>
    <cellStyle name="SAPBEXHLevel2 5 5 2" xfId="7090" xr:uid="{00000000-0005-0000-0000-0000711B0000}"/>
    <cellStyle name="SAPBEXHLevel2 5 6" xfId="7091" xr:uid="{00000000-0005-0000-0000-0000721B0000}"/>
    <cellStyle name="SAPBEXHLevel2 5 6 2" xfId="7092" xr:uid="{00000000-0005-0000-0000-0000731B0000}"/>
    <cellStyle name="SAPBEXHLevel2 5 7" xfId="7093" xr:uid="{00000000-0005-0000-0000-0000741B0000}"/>
    <cellStyle name="SAPBEXHLevel2 5 7 2" xfId="7094" xr:uid="{00000000-0005-0000-0000-0000751B0000}"/>
    <cellStyle name="SAPBEXHLevel2 5 8" xfId="7095" xr:uid="{00000000-0005-0000-0000-0000761B0000}"/>
    <cellStyle name="SAPBEXHLevel2 5 8 2" xfId="7096" xr:uid="{00000000-0005-0000-0000-0000771B0000}"/>
    <cellStyle name="SAPBEXHLevel2 5 9" xfId="7097" xr:uid="{00000000-0005-0000-0000-0000781B0000}"/>
    <cellStyle name="SAPBEXHLevel2 6" xfId="7098" xr:uid="{00000000-0005-0000-0000-0000791B0000}"/>
    <cellStyle name="SAPBEXHLevel2 6 2" xfId="7099" xr:uid="{00000000-0005-0000-0000-00007A1B0000}"/>
    <cellStyle name="SAPBEXHLevel2 6 2 2" xfId="7100" xr:uid="{00000000-0005-0000-0000-00007B1B0000}"/>
    <cellStyle name="SAPBEXHLevel2 6 3" xfId="7101" xr:uid="{00000000-0005-0000-0000-00007C1B0000}"/>
    <cellStyle name="SAPBEXHLevel2 6 3 2" xfId="7102" xr:uid="{00000000-0005-0000-0000-00007D1B0000}"/>
    <cellStyle name="SAPBEXHLevel2 6 4" xfId="7103" xr:uid="{00000000-0005-0000-0000-00007E1B0000}"/>
    <cellStyle name="SAPBEXHLevel2 6 4 2" xfId="7104" xr:uid="{00000000-0005-0000-0000-00007F1B0000}"/>
    <cellStyle name="SAPBEXHLevel2 6 5" xfId="7105" xr:uid="{00000000-0005-0000-0000-0000801B0000}"/>
    <cellStyle name="SAPBEXHLevel2 6 5 2" xfId="7106" xr:uid="{00000000-0005-0000-0000-0000811B0000}"/>
    <cellStyle name="SAPBEXHLevel2 6 6" xfId="7107" xr:uid="{00000000-0005-0000-0000-0000821B0000}"/>
    <cellStyle name="SAPBEXHLevel2 6 6 2" xfId="7108" xr:uid="{00000000-0005-0000-0000-0000831B0000}"/>
    <cellStyle name="SAPBEXHLevel2 6 7" xfId="7109" xr:uid="{00000000-0005-0000-0000-0000841B0000}"/>
    <cellStyle name="SAPBEXHLevel2 6 7 2" xfId="7110" xr:uid="{00000000-0005-0000-0000-0000851B0000}"/>
    <cellStyle name="SAPBEXHLevel2 6 8" xfId="7111" xr:uid="{00000000-0005-0000-0000-0000861B0000}"/>
    <cellStyle name="SAPBEXHLevel2 6 8 2" xfId="7112" xr:uid="{00000000-0005-0000-0000-0000871B0000}"/>
    <cellStyle name="SAPBEXHLevel2 6 9" xfId="7113" xr:uid="{00000000-0005-0000-0000-0000881B0000}"/>
    <cellStyle name="SAPBEXHLevel2 7" xfId="7114" xr:uid="{00000000-0005-0000-0000-0000891B0000}"/>
    <cellStyle name="SAPBEXHLevel2 7 2" xfId="7115" xr:uid="{00000000-0005-0000-0000-00008A1B0000}"/>
    <cellStyle name="SAPBEXHLevel2 7 2 2" xfId="7116" xr:uid="{00000000-0005-0000-0000-00008B1B0000}"/>
    <cellStyle name="SAPBEXHLevel2 7 3" xfId="7117" xr:uid="{00000000-0005-0000-0000-00008C1B0000}"/>
    <cellStyle name="SAPBEXHLevel2 7 3 2" xfId="7118" xr:uid="{00000000-0005-0000-0000-00008D1B0000}"/>
    <cellStyle name="SAPBEXHLevel2 7 4" xfId="7119" xr:uid="{00000000-0005-0000-0000-00008E1B0000}"/>
    <cellStyle name="SAPBEXHLevel2 7 4 2" xfId="7120" xr:uid="{00000000-0005-0000-0000-00008F1B0000}"/>
    <cellStyle name="SAPBEXHLevel2 7 5" xfId="7121" xr:uid="{00000000-0005-0000-0000-0000901B0000}"/>
    <cellStyle name="SAPBEXHLevel2 7 5 2" xfId="7122" xr:uid="{00000000-0005-0000-0000-0000911B0000}"/>
    <cellStyle name="SAPBEXHLevel2 7 6" xfId="7123" xr:uid="{00000000-0005-0000-0000-0000921B0000}"/>
    <cellStyle name="SAPBEXHLevel2 7 6 2" xfId="7124" xr:uid="{00000000-0005-0000-0000-0000931B0000}"/>
    <cellStyle name="SAPBEXHLevel2 7 7" xfId="7125" xr:uid="{00000000-0005-0000-0000-0000941B0000}"/>
    <cellStyle name="SAPBEXHLevel2 7 7 2" xfId="7126" xr:uid="{00000000-0005-0000-0000-0000951B0000}"/>
    <cellStyle name="SAPBEXHLevel2 7 8" xfId="7127" xr:uid="{00000000-0005-0000-0000-0000961B0000}"/>
    <cellStyle name="SAPBEXHLevel2 8" xfId="7128" xr:uid="{00000000-0005-0000-0000-0000971B0000}"/>
    <cellStyle name="SAPBEXHLevel2 8 2" xfId="7129" xr:uid="{00000000-0005-0000-0000-0000981B0000}"/>
    <cellStyle name="SAPBEXHLevel2X" xfId="7130" xr:uid="{00000000-0005-0000-0000-0000991B0000}"/>
    <cellStyle name="SAPBEXHLevel2X 2" xfId="7131" xr:uid="{00000000-0005-0000-0000-00009A1B0000}"/>
    <cellStyle name="SAPBEXHLevel2X 2 2" xfId="7132" xr:uid="{00000000-0005-0000-0000-00009B1B0000}"/>
    <cellStyle name="SAPBEXHLevel2X 2 2 2" xfId="7133" xr:uid="{00000000-0005-0000-0000-00009C1B0000}"/>
    <cellStyle name="SAPBEXHLevel2X 2 2 2 2" xfId="7134" xr:uid="{00000000-0005-0000-0000-00009D1B0000}"/>
    <cellStyle name="SAPBEXHLevel2X 2 2 2 2 2" xfId="7135" xr:uid="{00000000-0005-0000-0000-00009E1B0000}"/>
    <cellStyle name="SAPBEXHLevel2X 2 2 2 3" xfId="7136" xr:uid="{00000000-0005-0000-0000-00009F1B0000}"/>
    <cellStyle name="SAPBEXHLevel2X 2 2 2 3 2" xfId="7137" xr:uid="{00000000-0005-0000-0000-0000A01B0000}"/>
    <cellStyle name="SAPBEXHLevel2X 2 2 2 4" xfId="7138" xr:uid="{00000000-0005-0000-0000-0000A11B0000}"/>
    <cellStyle name="SAPBEXHLevel2X 2 2 2 4 2" xfId="7139" xr:uid="{00000000-0005-0000-0000-0000A21B0000}"/>
    <cellStyle name="SAPBEXHLevel2X 2 2 2 5" xfId="7140" xr:uid="{00000000-0005-0000-0000-0000A31B0000}"/>
    <cellStyle name="SAPBEXHLevel2X 2 2 2 5 2" xfId="7141" xr:uid="{00000000-0005-0000-0000-0000A41B0000}"/>
    <cellStyle name="SAPBEXHLevel2X 2 2 2 6" xfId="7142" xr:uid="{00000000-0005-0000-0000-0000A51B0000}"/>
    <cellStyle name="SAPBEXHLevel2X 2 2 2 6 2" xfId="7143" xr:uid="{00000000-0005-0000-0000-0000A61B0000}"/>
    <cellStyle name="SAPBEXHLevel2X 2 2 2 7" xfId="7144" xr:uid="{00000000-0005-0000-0000-0000A71B0000}"/>
    <cellStyle name="SAPBEXHLevel2X 2 2 2 7 2" xfId="7145" xr:uid="{00000000-0005-0000-0000-0000A81B0000}"/>
    <cellStyle name="SAPBEXHLevel2X 2 2 2 8" xfId="7146" xr:uid="{00000000-0005-0000-0000-0000A91B0000}"/>
    <cellStyle name="SAPBEXHLevel2X 2 2 2 8 2" xfId="7147" xr:uid="{00000000-0005-0000-0000-0000AA1B0000}"/>
    <cellStyle name="SAPBEXHLevel2X 2 2 2 9" xfId="7148" xr:uid="{00000000-0005-0000-0000-0000AB1B0000}"/>
    <cellStyle name="SAPBEXHLevel2X 2 2 3" xfId="7149" xr:uid="{00000000-0005-0000-0000-0000AC1B0000}"/>
    <cellStyle name="SAPBEXHLevel2X 2 2 3 2" xfId="7150" xr:uid="{00000000-0005-0000-0000-0000AD1B0000}"/>
    <cellStyle name="SAPBEXHLevel2X 2 2 3 2 2" xfId="7151" xr:uid="{00000000-0005-0000-0000-0000AE1B0000}"/>
    <cellStyle name="SAPBEXHLevel2X 2 2 3 3" xfId="7152" xr:uid="{00000000-0005-0000-0000-0000AF1B0000}"/>
    <cellStyle name="SAPBEXHLevel2X 2 2 3 3 2" xfId="7153" xr:uid="{00000000-0005-0000-0000-0000B01B0000}"/>
    <cellStyle name="SAPBEXHLevel2X 2 2 3 4" xfId="7154" xr:uid="{00000000-0005-0000-0000-0000B11B0000}"/>
    <cellStyle name="SAPBEXHLevel2X 2 2 3 4 2" xfId="7155" xr:uid="{00000000-0005-0000-0000-0000B21B0000}"/>
    <cellStyle name="SAPBEXHLevel2X 2 2 3 5" xfId="7156" xr:uid="{00000000-0005-0000-0000-0000B31B0000}"/>
    <cellStyle name="SAPBEXHLevel2X 2 2 3 5 2" xfId="7157" xr:uid="{00000000-0005-0000-0000-0000B41B0000}"/>
    <cellStyle name="SAPBEXHLevel2X 2 2 3 6" xfId="7158" xr:uid="{00000000-0005-0000-0000-0000B51B0000}"/>
    <cellStyle name="SAPBEXHLevel2X 2 2 3 6 2" xfId="7159" xr:uid="{00000000-0005-0000-0000-0000B61B0000}"/>
    <cellStyle name="SAPBEXHLevel2X 2 2 3 7" xfId="7160" xr:uid="{00000000-0005-0000-0000-0000B71B0000}"/>
    <cellStyle name="SAPBEXHLevel2X 2 2 3 7 2" xfId="7161" xr:uid="{00000000-0005-0000-0000-0000B81B0000}"/>
    <cellStyle name="SAPBEXHLevel2X 2 2 3 8" xfId="7162" xr:uid="{00000000-0005-0000-0000-0000B91B0000}"/>
    <cellStyle name="SAPBEXHLevel2X 2 2 3 8 2" xfId="7163" xr:uid="{00000000-0005-0000-0000-0000BA1B0000}"/>
    <cellStyle name="SAPBEXHLevel2X 2 2 3 9" xfId="7164" xr:uid="{00000000-0005-0000-0000-0000BB1B0000}"/>
    <cellStyle name="SAPBEXHLevel2X 2 2 4" xfId="7165" xr:uid="{00000000-0005-0000-0000-0000BC1B0000}"/>
    <cellStyle name="SAPBEXHLevel2X 2 2 4 2" xfId="7166" xr:uid="{00000000-0005-0000-0000-0000BD1B0000}"/>
    <cellStyle name="SAPBEXHLevel2X 2 2 4 2 2" xfId="7167" xr:uid="{00000000-0005-0000-0000-0000BE1B0000}"/>
    <cellStyle name="SAPBEXHLevel2X 2 2 4 3" xfId="7168" xr:uid="{00000000-0005-0000-0000-0000BF1B0000}"/>
    <cellStyle name="SAPBEXHLevel2X 2 2 4 3 2" xfId="7169" xr:uid="{00000000-0005-0000-0000-0000C01B0000}"/>
    <cellStyle name="SAPBEXHLevel2X 2 2 4 4" xfId="7170" xr:uid="{00000000-0005-0000-0000-0000C11B0000}"/>
    <cellStyle name="SAPBEXHLevel2X 2 2 4 4 2" xfId="7171" xr:uid="{00000000-0005-0000-0000-0000C21B0000}"/>
    <cellStyle name="SAPBEXHLevel2X 2 2 4 5" xfId="7172" xr:uid="{00000000-0005-0000-0000-0000C31B0000}"/>
    <cellStyle name="SAPBEXHLevel2X 2 2 4 5 2" xfId="7173" xr:uid="{00000000-0005-0000-0000-0000C41B0000}"/>
    <cellStyle name="SAPBEXHLevel2X 2 2 4 6" xfId="7174" xr:uid="{00000000-0005-0000-0000-0000C51B0000}"/>
    <cellStyle name="SAPBEXHLevel2X 2 2 4 6 2" xfId="7175" xr:uid="{00000000-0005-0000-0000-0000C61B0000}"/>
    <cellStyle name="SAPBEXHLevel2X 2 2 4 7" xfId="7176" xr:uid="{00000000-0005-0000-0000-0000C71B0000}"/>
    <cellStyle name="SAPBEXHLevel2X 2 2 4 7 2" xfId="7177" xr:uid="{00000000-0005-0000-0000-0000C81B0000}"/>
    <cellStyle name="SAPBEXHLevel2X 2 2 4 8" xfId="7178" xr:uid="{00000000-0005-0000-0000-0000C91B0000}"/>
    <cellStyle name="SAPBEXHLevel2X 2 2 4 8 2" xfId="7179" xr:uid="{00000000-0005-0000-0000-0000CA1B0000}"/>
    <cellStyle name="SAPBEXHLevel2X 2 2 4 9" xfId="7180" xr:uid="{00000000-0005-0000-0000-0000CB1B0000}"/>
    <cellStyle name="SAPBEXHLevel2X 2 2 5" xfId="7181" xr:uid="{00000000-0005-0000-0000-0000CC1B0000}"/>
    <cellStyle name="SAPBEXHLevel2X 2 2 5 2" xfId="7182" xr:uid="{00000000-0005-0000-0000-0000CD1B0000}"/>
    <cellStyle name="SAPBEXHLevel2X 2 2 5 2 2" xfId="7183" xr:uid="{00000000-0005-0000-0000-0000CE1B0000}"/>
    <cellStyle name="SAPBEXHLevel2X 2 2 5 3" xfId="7184" xr:uid="{00000000-0005-0000-0000-0000CF1B0000}"/>
    <cellStyle name="SAPBEXHLevel2X 2 2 5 3 2" xfId="7185" xr:uid="{00000000-0005-0000-0000-0000D01B0000}"/>
    <cellStyle name="SAPBEXHLevel2X 2 2 5 4" xfId="7186" xr:uid="{00000000-0005-0000-0000-0000D11B0000}"/>
    <cellStyle name="SAPBEXHLevel2X 2 2 5 4 2" xfId="7187" xr:uid="{00000000-0005-0000-0000-0000D21B0000}"/>
    <cellStyle name="SAPBEXHLevel2X 2 2 5 5" xfId="7188" xr:uid="{00000000-0005-0000-0000-0000D31B0000}"/>
    <cellStyle name="SAPBEXHLevel2X 2 2 5 5 2" xfId="7189" xr:uid="{00000000-0005-0000-0000-0000D41B0000}"/>
    <cellStyle name="SAPBEXHLevel2X 2 2 5 6" xfId="7190" xr:uid="{00000000-0005-0000-0000-0000D51B0000}"/>
    <cellStyle name="SAPBEXHLevel2X 2 2 5 6 2" xfId="7191" xr:uid="{00000000-0005-0000-0000-0000D61B0000}"/>
    <cellStyle name="SAPBEXHLevel2X 2 2 5 7" xfId="7192" xr:uid="{00000000-0005-0000-0000-0000D71B0000}"/>
    <cellStyle name="SAPBEXHLevel2X 2 2 5 7 2" xfId="7193" xr:uid="{00000000-0005-0000-0000-0000D81B0000}"/>
    <cellStyle name="SAPBEXHLevel2X 2 2 5 8" xfId="7194" xr:uid="{00000000-0005-0000-0000-0000D91B0000}"/>
    <cellStyle name="SAPBEXHLevel2X 2 2 6" xfId="7195" xr:uid="{00000000-0005-0000-0000-0000DA1B0000}"/>
    <cellStyle name="SAPBEXHLevel2X 2 2 6 2" xfId="7196" xr:uid="{00000000-0005-0000-0000-0000DB1B0000}"/>
    <cellStyle name="SAPBEXHLevel2X 2 3" xfId="7197" xr:uid="{00000000-0005-0000-0000-0000DC1B0000}"/>
    <cellStyle name="SAPBEXHLevel2X 2 3 2" xfId="7198" xr:uid="{00000000-0005-0000-0000-0000DD1B0000}"/>
    <cellStyle name="SAPBEXHLevel2X 2 3 2 2" xfId="7199" xr:uid="{00000000-0005-0000-0000-0000DE1B0000}"/>
    <cellStyle name="SAPBEXHLevel2X 2 3 2 2 2" xfId="7200" xr:uid="{00000000-0005-0000-0000-0000DF1B0000}"/>
    <cellStyle name="SAPBEXHLevel2X 2 3 2 3" xfId="7201" xr:uid="{00000000-0005-0000-0000-0000E01B0000}"/>
    <cellStyle name="SAPBEXHLevel2X 2 3 2 3 2" xfId="7202" xr:uid="{00000000-0005-0000-0000-0000E11B0000}"/>
    <cellStyle name="SAPBEXHLevel2X 2 3 2 4" xfId="7203" xr:uid="{00000000-0005-0000-0000-0000E21B0000}"/>
    <cellStyle name="SAPBEXHLevel2X 2 3 2 4 2" xfId="7204" xr:uid="{00000000-0005-0000-0000-0000E31B0000}"/>
    <cellStyle name="SAPBEXHLevel2X 2 3 2 5" xfId="7205" xr:uid="{00000000-0005-0000-0000-0000E41B0000}"/>
    <cellStyle name="SAPBEXHLevel2X 2 3 2 5 2" xfId="7206" xr:uid="{00000000-0005-0000-0000-0000E51B0000}"/>
    <cellStyle name="SAPBEXHLevel2X 2 3 2 6" xfId="7207" xr:uid="{00000000-0005-0000-0000-0000E61B0000}"/>
    <cellStyle name="SAPBEXHLevel2X 2 3 2 6 2" xfId="7208" xr:uid="{00000000-0005-0000-0000-0000E71B0000}"/>
    <cellStyle name="SAPBEXHLevel2X 2 3 2 7" xfId="7209" xr:uid="{00000000-0005-0000-0000-0000E81B0000}"/>
    <cellStyle name="SAPBEXHLevel2X 2 3 2 7 2" xfId="7210" xr:uid="{00000000-0005-0000-0000-0000E91B0000}"/>
    <cellStyle name="SAPBEXHLevel2X 2 3 2 8" xfId="7211" xr:uid="{00000000-0005-0000-0000-0000EA1B0000}"/>
    <cellStyle name="SAPBEXHLevel2X 2 3 2 8 2" xfId="7212" xr:uid="{00000000-0005-0000-0000-0000EB1B0000}"/>
    <cellStyle name="SAPBEXHLevel2X 2 3 2 9" xfId="7213" xr:uid="{00000000-0005-0000-0000-0000EC1B0000}"/>
    <cellStyle name="SAPBEXHLevel2X 2 3 3" xfId="7214" xr:uid="{00000000-0005-0000-0000-0000ED1B0000}"/>
    <cellStyle name="SAPBEXHLevel2X 2 3 3 2" xfId="7215" xr:uid="{00000000-0005-0000-0000-0000EE1B0000}"/>
    <cellStyle name="SAPBEXHLevel2X 2 3 3 2 2" xfId="7216" xr:uid="{00000000-0005-0000-0000-0000EF1B0000}"/>
    <cellStyle name="SAPBEXHLevel2X 2 3 3 3" xfId="7217" xr:uid="{00000000-0005-0000-0000-0000F01B0000}"/>
    <cellStyle name="SAPBEXHLevel2X 2 3 3 3 2" xfId="7218" xr:uid="{00000000-0005-0000-0000-0000F11B0000}"/>
    <cellStyle name="SAPBEXHLevel2X 2 3 3 4" xfId="7219" xr:uid="{00000000-0005-0000-0000-0000F21B0000}"/>
    <cellStyle name="SAPBEXHLevel2X 2 3 3 4 2" xfId="7220" xr:uid="{00000000-0005-0000-0000-0000F31B0000}"/>
    <cellStyle name="SAPBEXHLevel2X 2 3 3 5" xfId="7221" xr:uid="{00000000-0005-0000-0000-0000F41B0000}"/>
    <cellStyle name="SAPBEXHLevel2X 2 3 3 5 2" xfId="7222" xr:uid="{00000000-0005-0000-0000-0000F51B0000}"/>
    <cellStyle name="SAPBEXHLevel2X 2 3 3 6" xfId="7223" xr:uid="{00000000-0005-0000-0000-0000F61B0000}"/>
    <cellStyle name="SAPBEXHLevel2X 2 3 3 6 2" xfId="7224" xr:uid="{00000000-0005-0000-0000-0000F71B0000}"/>
    <cellStyle name="SAPBEXHLevel2X 2 3 3 7" xfId="7225" xr:uid="{00000000-0005-0000-0000-0000F81B0000}"/>
    <cellStyle name="SAPBEXHLevel2X 2 3 3 7 2" xfId="7226" xr:uid="{00000000-0005-0000-0000-0000F91B0000}"/>
    <cellStyle name="SAPBEXHLevel2X 2 3 3 8" xfId="7227" xr:uid="{00000000-0005-0000-0000-0000FA1B0000}"/>
    <cellStyle name="SAPBEXHLevel2X 2 3 3 8 2" xfId="7228" xr:uid="{00000000-0005-0000-0000-0000FB1B0000}"/>
    <cellStyle name="SAPBEXHLevel2X 2 3 3 9" xfId="7229" xr:uid="{00000000-0005-0000-0000-0000FC1B0000}"/>
    <cellStyle name="SAPBEXHLevel2X 2 3 4" xfId="7230" xr:uid="{00000000-0005-0000-0000-0000FD1B0000}"/>
    <cellStyle name="SAPBEXHLevel2X 2 3 4 2" xfId="7231" xr:uid="{00000000-0005-0000-0000-0000FE1B0000}"/>
    <cellStyle name="SAPBEXHLevel2X 2 3 4 2 2" xfId="7232" xr:uid="{00000000-0005-0000-0000-0000FF1B0000}"/>
    <cellStyle name="SAPBEXHLevel2X 2 3 4 3" xfId="7233" xr:uid="{00000000-0005-0000-0000-0000001C0000}"/>
    <cellStyle name="SAPBEXHLevel2X 2 3 4 3 2" xfId="7234" xr:uid="{00000000-0005-0000-0000-0000011C0000}"/>
    <cellStyle name="SAPBEXHLevel2X 2 3 4 4" xfId="7235" xr:uid="{00000000-0005-0000-0000-0000021C0000}"/>
    <cellStyle name="SAPBEXHLevel2X 2 3 4 4 2" xfId="7236" xr:uid="{00000000-0005-0000-0000-0000031C0000}"/>
    <cellStyle name="SAPBEXHLevel2X 2 3 4 5" xfId="7237" xr:uid="{00000000-0005-0000-0000-0000041C0000}"/>
    <cellStyle name="SAPBEXHLevel2X 2 3 4 5 2" xfId="7238" xr:uid="{00000000-0005-0000-0000-0000051C0000}"/>
    <cellStyle name="SAPBEXHLevel2X 2 3 4 6" xfId="7239" xr:uid="{00000000-0005-0000-0000-0000061C0000}"/>
    <cellStyle name="SAPBEXHLevel2X 2 3 4 6 2" xfId="7240" xr:uid="{00000000-0005-0000-0000-0000071C0000}"/>
    <cellStyle name="SAPBEXHLevel2X 2 3 4 7" xfId="7241" xr:uid="{00000000-0005-0000-0000-0000081C0000}"/>
    <cellStyle name="SAPBEXHLevel2X 2 3 4 7 2" xfId="7242" xr:uid="{00000000-0005-0000-0000-0000091C0000}"/>
    <cellStyle name="SAPBEXHLevel2X 2 3 4 8" xfId="7243" xr:uid="{00000000-0005-0000-0000-00000A1C0000}"/>
    <cellStyle name="SAPBEXHLevel2X 2 3 4 8 2" xfId="7244" xr:uid="{00000000-0005-0000-0000-00000B1C0000}"/>
    <cellStyle name="SAPBEXHLevel2X 2 3 4 9" xfId="7245" xr:uid="{00000000-0005-0000-0000-00000C1C0000}"/>
    <cellStyle name="SAPBEXHLevel2X 2 3 5" xfId="7246" xr:uid="{00000000-0005-0000-0000-00000D1C0000}"/>
    <cellStyle name="SAPBEXHLevel2X 2 3 5 2" xfId="7247" xr:uid="{00000000-0005-0000-0000-00000E1C0000}"/>
    <cellStyle name="SAPBEXHLevel2X 2 3 5 2 2" xfId="7248" xr:uid="{00000000-0005-0000-0000-00000F1C0000}"/>
    <cellStyle name="SAPBEXHLevel2X 2 3 5 3" xfId="7249" xr:uid="{00000000-0005-0000-0000-0000101C0000}"/>
    <cellStyle name="SAPBEXHLevel2X 2 3 5 3 2" xfId="7250" xr:uid="{00000000-0005-0000-0000-0000111C0000}"/>
    <cellStyle name="SAPBEXHLevel2X 2 3 5 4" xfId="7251" xr:uid="{00000000-0005-0000-0000-0000121C0000}"/>
    <cellStyle name="SAPBEXHLevel2X 2 3 5 4 2" xfId="7252" xr:uid="{00000000-0005-0000-0000-0000131C0000}"/>
    <cellStyle name="SAPBEXHLevel2X 2 3 5 5" xfId="7253" xr:uid="{00000000-0005-0000-0000-0000141C0000}"/>
    <cellStyle name="SAPBEXHLevel2X 2 3 5 5 2" xfId="7254" xr:uid="{00000000-0005-0000-0000-0000151C0000}"/>
    <cellStyle name="SAPBEXHLevel2X 2 3 5 6" xfId="7255" xr:uid="{00000000-0005-0000-0000-0000161C0000}"/>
    <cellStyle name="SAPBEXHLevel2X 2 3 5 6 2" xfId="7256" xr:uid="{00000000-0005-0000-0000-0000171C0000}"/>
    <cellStyle name="SAPBEXHLevel2X 2 3 5 7" xfId="7257" xr:uid="{00000000-0005-0000-0000-0000181C0000}"/>
    <cellStyle name="SAPBEXHLevel2X 2 3 5 7 2" xfId="7258" xr:uid="{00000000-0005-0000-0000-0000191C0000}"/>
    <cellStyle name="SAPBEXHLevel2X 2 3 5 8" xfId="7259" xr:uid="{00000000-0005-0000-0000-00001A1C0000}"/>
    <cellStyle name="SAPBEXHLevel2X 2 3 6" xfId="7260" xr:uid="{00000000-0005-0000-0000-00001B1C0000}"/>
    <cellStyle name="SAPBEXHLevel2X 2 3 6 2" xfId="7261" xr:uid="{00000000-0005-0000-0000-00001C1C0000}"/>
    <cellStyle name="SAPBEXHLevel2X 2 4" xfId="7262" xr:uid="{00000000-0005-0000-0000-00001D1C0000}"/>
    <cellStyle name="SAPBEXHLevel2X 2 4 2" xfId="7263" xr:uid="{00000000-0005-0000-0000-00001E1C0000}"/>
    <cellStyle name="SAPBEXHLevel2X 2 4 2 2" xfId="7264" xr:uid="{00000000-0005-0000-0000-00001F1C0000}"/>
    <cellStyle name="SAPBEXHLevel2X 2 4 3" xfId="7265" xr:uid="{00000000-0005-0000-0000-0000201C0000}"/>
    <cellStyle name="SAPBEXHLevel2X 2 4 3 2" xfId="7266" xr:uid="{00000000-0005-0000-0000-0000211C0000}"/>
    <cellStyle name="SAPBEXHLevel2X 2 4 4" xfId="7267" xr:uid="{00000000-0005-0000-0000-0000221C0000}"/>
    <cellStyle name="SAPBEXHLevel2X 2 4 4 2" xfId="7268" xr:uid="{00000000-0005-0000-0000-0000231C0000}"/>
    <cellStyle name="SAPBEXHLevel2X 2 4 5" xfId="7269" xr:uid="{00000000-0005-0000-0000-0000241C0000}"/>
    <cellStyle name="SAPBEXHLevel2X 2 4 5 2" xfId="7270" xr:uid="{00000000-0005-0000-0000-0000251C0000}"/>
    <cellStyle name="SAPBEXHLevel2X 2 4 6" xfId="7271" xr:uid="{00000000-0005-0000-0000-0000261C0000}"/>
    <cellStyle name="SAPBEXHLevel2X 2 4 6 2" xfId="7272" xr:uid="{00000000-0005-0000-0000-0000271C0000}"/>
    <cellStyle name="SAPBEXHLevel2X 2 4 7" xfId="7273" xr:uid="{00000000-0005-0000-0000-0000281C0000}"/>
    <cellStyle name="SAPBEXHLevel2X 2 4 7 2" xfId="7274" xr:uid="{00000000-0005-0000-0000-0000291C0000}"/>
    <cellStyle name="SAPBEXHLevel2X 2 4 8" xfId="7275" xr:uid="{00000000-0005-0000-0000-00002A1C0000}"/>
    <cellStyle name="SAPBEXHLevel2X 2 4 8 2" xfId="7276" xr:uid="{00000000-0005-0000-0000-00002B1C0000}"/>
    <cellStyle name="SAPBEXHLevel2X 2 4 9" xfId="7277" xr:uid="{00000000-0005-0000-0000-00002C1C0000}"/>
    <cellStyle name="SAPBEXHLevel2X 2 5" xfId="7278" xr:uid="{00000000-0005-0000-0000-00002D1C0000}"/>
    <cellStyle name="SAPBEXHLevel2X 2 5 2" xfId="7279" xr:uid="{00000000-0005-0000-0000-00002E1C0000}"/>
    <cellStyle name="SAPBEXHLevel2X 2 5 2 2" xfId="7280" xr:uid="{00000000-0005-0000-0000-00002F1C0000}"/>
    <cellStyle name="SAPBEXHLevel2X 2 5 3" xfId="7281" xr:uid="{00000000-0005-0000-0000-0000301C0000}"/>
    <cellStyle name="SAPBEXHLevel2X 2 5 3 2" xfId="7282" xr:uid="{00000000-0005-0000-0000-0000311C0000}"/>
    <cellStyle name="SAPBEXHLevel2X 2 5 4" xfId="7283" xr:uid="{00000000-0005-0000-0000-0000321C0000}"/>
    <cellStyle name="SAPBEXHLevel2X 2 5 4 2" xfId="7284" xr:uid="{00000000-0005-0000-0000-0000331C0000}"/>
    <cellStyle name="SAPBEXHLevel2X 2 5 5" xfId="7285" xr:uid="{00000000-0005-0000-0000-0000341C0000}"/>
    <cellStyle name="SAPBEXHLevel2X 2 5 5 2" xfId="7286" xr:uid="{00000000-0005-0000-0000-0000351C0000}"/>
    <cellStyle name="SAPBEXHLevel2X 2 5 6" xfId="7287" xr:uid="{00000000-0005-0000-0000-0000361C0000}"/>
    <cellStyle name="SAPBEXHLevel2X 2 5 6 2" xfId="7288" xr:uid="{00000000-0005-0000-0000-0000371C0000}"/>
    <cellStyle name="SAPBEXHLevel2X 2 5 7" xfId="7289" xr:uid="{00000000-0005-0000-0000-0000381C0000}"/>
    <cellStyle name="SAPBEXHLevel2X 2 5 7 2" xfId="7290" xr:uid="{00000000-0005-0000-0000-0000391C0000}"/>
    <cellStyle name="SAPBEXHLevel2X 2 5 8" xfId="7291" xr:uid="{00000000-0005-0000-0000-00003A1C0000}"/>
    <cellStyle name="SAPBEXHLevel2X 2 5 8 2" xfId="7292" xr:uid="{00000000-0005-0000-0000-00003B1C0000}"/>
    <cellStyle name="SAPBEXHLevel2X 2 5 9" xfId="7293" xr:uid="{00000000-0005-0000-0000-00003C1C0000}"/>
    <cellStyle name="SAPBEXHLevel2X 2 6" xfId="7294" xr:uid="{00000000-0005-0000-0000-00003D1C0000}"/>
    <cellStyle name="SAPBEXHLevel2X 2 6 2" xfId="7295" xr:uid="{00000000-0005-0000-0000-00003E1C0000}"/>
    <cellStyle name="SAPBEXHLevel2X 2 6 2 2" xfId="7296" xr:uid="{00000000-0005-0000-0000-00003F1C0000}"/>
    <cellStyle name="SAPBEXHLevel2X 2 6 3" xfId="7297" xr:uid="{00000000-0005-0000-0000-0000401C0000}"/>
    <cellStyle name="SAPBEXHLevel2X 2 6 3 2" xfId="7298" xr:uid="{00000000-0005-0000-0000-0000411C0000}"/>
    <cellStyle name="SAPBEXHLevel2X 2 6 4" xfId="7299" xr:uid="{00000000-0005-0000-0000-0000421C0000}"/>
    <cellStyle name="SAPBEXHLevel2X 2 6 4 2" xfId="7300" xr:uid="{00000000-0005-0000-0000-0000431C0000}"/>
    <cellStyle name="SAPBEXHLevel2X 2 6 5" xfId="7301" xr:uid="{00000000-0005-0000-0000-0000441C0000}"/>
    <cellStyle name="SAPBEXHLevel2X 2 6 5 2" xfId="7302" xr:uid="{00000000-0005-0000-0000-0000451C0000}"/>
    <cellStyle name="SAPBEXHLevel2X 2 6 6" xfId="7303" xr:uid="{00000000-0005-0000-0000-0000461C0000}"/>
    <cellStyle name="SAPBEXHLevel2X 2 6 6 2" xfId="7304" xr:uid="{00000000-0005-0000-0000-0000471C0000}"/>
    <cellStyle name="SAPBEXHLevel2X 2 6 7" xfId="7305" xr:uid="{00000000-0005-0000-0000-0000481C0000}"/>
    <cellStyle name="SAPBEXHLevel2X 2 6 7 2" xfId="7306" xr:uid="{00000000-0005-0000-0000-0000491C0000}"/>
    <cellStyle name="SAPBEXHLevel2X 2 6 8" xfId="7307" xr:uid="{00000000-0005-0000-0000-00004A1C0000}"/>
    <cellStyle name="SAPBEXHLevel2X 2 6 8 2" xfId="7308" xr:uid="{00000000-0005-0000-0000-00004B1C0000}"/>
    <cellStyle name="SAPBEXHLevel2X 2 6 9" xfId="7309" xr:uid="{00000000-0005-0000-0000-00004C1C0000}"/>
    <cellStyle name="SAPBEXHLevel2X 2 7" xfId="7310" xr:uid="{00000000-0005-0000-0000-00004D1C0000}"/>
    <cellStyle name="SAPBEXHLevel2X 2 7 2" xfId="7311" xr:uid="{00000000-0005-0000-0000-00004E1C0000}"/>
    <cellStyle name="SAPBEXHLevel2X 2 7 2 2" xfId="7312" xr:uid="{00000000-0005-0000-0000-00004F1C0000}"/>
    <cellStyle name="SAPBEXHLevel2X 2 7 3" xfId="7313" xr:uid="{00000000-0005-0000-0000-0000501C0000}"/>
    <cellStyle name="SAPBEXHLevel2X 2 7 3 2" xfId="7314" xr:uid="{00000000-0005-0000-0000-0000511C0000}"/>
    <cellStyle name="SAPBEXHLevel2X 2 7 4" xfId="7315" xr:uid="{00000000-0005-0000-0000-0000521C0000}"/>
    <cellStyle name="SAPBEXHLevel2X 2 7 4 2" xfId="7316" xr:uid="{00000000-0005-0000-0000-0000531C0000}"/>
    <cellStyle name="SAPBEXHLevel2X 2 7 5" xfId="7317" xr:uid="{00000000-0005-0000-0000-0000541C0000}"/>
    <cellStyle name="SAPBEXHLevel2X 2 7 5 2" xfId="7318" xr:uid="{00000000-0005-0000-0000-0000551C0000}"/>
    <cellStyle name="SAPBEXHLevel2X 2 7 6" xfId="7319" xr:uid="{00000000-0005-0000-0000-0000561C0000}"/>
    <cellStyle name="SAPBEXHLevel2X 2 7 6 2" xfId="7320" xr:uid="{00000000-0005-0000-0000-0000571C0000}"/>
    <cellStyle name="SAPBEXHLevel2X 2 7 7" xfId="7321" xr:uid="{00000000-0005-0000-0000-0000581C0000}"/>
    <cellStyle name="SAPBEXHLevel2X 2 7 7 2" xfId="7322" xr:uid="{00000000-0005-0000-0000-0000591C0000}"/>
    <cellStyle name="SAPBEXHLevel2X 2 7 8" xfId="7323" xr:uid="{00000000-0005-0000-0000-00005A1C0000}"/>
    <cellStyle name="SAPBEXHLevel2X 2 8" xfId="7324" xr:uid="{00000000-0005-0000-0000-00005B1C0000}"/>
    <cellStyle name="SAPBEXHLevel2X 2 8 2" xfId="7325" xr:uid="{00000000-0005-0000-0000-00005C1C0000}"/>
    <cellStyle name="SAPBEXHLevel2X 3" xfId="7326" xr:uid="{00000000-0005-0000-0000-00005D1C0000}"/>
    <cellStyle name="SAPBEXHLevel2X 3 2" xfId="7327" xr:uid="{00000000-0005-0000-0000-00005E1C0000}"/>
    <cellStyle name="SAPBEXHLevel2X 3 2 2" xfId="7328" xr:uid="{00000000-0005-0000-0000-00005F1C0000}"/>
    <cellStyle name="SAPBEXHLevel2X 3 2 2 2" xfId="7329" xr:uid="{00000000-0005-0000-0000-0000601C0000}"/>
    <cellStyle name="SAPBEXHLevel2X 3 2 3" xfId="7330" xr:uid="{00000000-0005-0000-0000-0000611C0000}"/>
    <cellStyle name="SAPBEXHLevel2X 3 2 3 2" xfId="7331" xr:uid="{00000000-0005-0000-0000-0000621C0000}"/>
    <cellStyle name="SAPBEXHLevel2X 3 2 4" xfId="7332" xr:uid="{00000000-0005-0000-0000-0000631C0000}"/>
    <cellStyle name="SAPBEXHLevel2X 3 2 4 2" xfId="7333" xr:uid="{00000000-0005-0000-0000-0000641C0000}"/>
    <cellStyle name="SAPBEXHLevel2X 3 2 5" xfId="7334" xr:uid="{00000000-0005-0000-0000-0000651C0000}"/>
    <cellStyle name="SAPBEXHLevel2X 3 2 5 2" xfId="7335" xr:uid="{00000000-0005-0000-0000-0000661C0000}"/>
    <cellStyle name="SAPBEXHLevel2X 3 2 6" xfId="7336" xr:uid="{00000000-0005-0000-0000-0000671C0000}"/>
    <cellStyle name="SAPBEXHLevel2X 3 2 6 2" xfId="7337" xr:uid="{00000000-0005-0000-0000-0000681C0000}"/>
    <cellStyle name="SAPBEXHLevel2X 3 2 7" xfId="7338" xr:uid="{00000000-0005-0000-0000-0000691C0000}"/>
    <cellStyle name="SAPBEXHLevel2X 3 2 7 2" xfId="7339" xr:uid="{00000000-0005-0000-0000-00006A1C0000}"/>
    <cellStyle name="SAPBEXHLevel2X 3 2 8" xfId="7340" xr:uid="{00000000-0005-0000-0000-00006B1C0000}"/>
    <cellStyle name="SAPBEXHLevel2X 3 2 8 2" xfId="7341" xr:uid="{00000000-0005-0000-0000-00006C1C0000}"/>
    <cellStyle name="SAPBEXHLevel2X 3 2 9" xfId="7342" xr:uid="{00000000-0005-0000-0000-00006D1C0000}"/>
    <cellStyle name="SAPBEXHLevel2X 3 3" xfId="7343" xr:uid="{00000000-0005-0000-0000-00006E1C0000}"/>
    <cellStyle name="SAPBEXHLevel2X 3 3 2" xfId="7344" xr:uid="{00000000-0005-0000-0000-00006F1C0000}"/>
    <cellStyle name="SAPBEXHLevel2X 3 3 2 2" xfId="7345" xr:uid="{00000000-0005-0000-0000-0000701C0000}"/>
    <cellStyle name="SAPBEXHLevel2X 3 3 3" xfId="7346" xr:uid="{00000000-0005-0000-0000-0000711C0000}"/>
    <cellStyle name="SAPBEXHLevel2X 3 3 3 2" xfId="7347" xr:uid="{00000000-0005-0000-0000-0000721C0000}"/>
    <cellStyle name="SAPBEXHLevel2X 3 3 4" xfId="7348" xr:uid="{00000000-0005-0000-0000-0000731C0000}"/>
    <cellStyle name="SAPBEXHLevel2X 3 3 4 2" xfId="7349" xr:uid="{00000000-0005-0000-0000-0000741C0000}"/>
    <cellStyle name="SAPBEXHLevel2X 3 3 5" xfId="7350" xr:uid="{00000000-0005-0000-0000-0000751C0000}"/>
    <cellStyle name="SAPBEXHLevel2X 3 3 5 2" xfId="7351" xr:uid="{00000000-0005-0000-0000-0000761C0000}"/>
    <cellStyle name="SAPBEXHLevel2X 3 3 6" xfId="7352" xr:uid="{00000000-0005-0000-0000-0000771C0000}"/>
    <cellStyle name="SAPBEXHLevel2X 3 3 6 2" xfId="7353" xr:uid="{00000000-0005-0000-0000-0000781C0000}"/>
    <cellStyle name="SAPBEXHLevel2X 3 3 7" xfId="7354" xr:uid="{00000000-0005-0000-0000-0000791C0000}"/>
    <cellStyle name="SAPBEXHLevel2X 3 3 7 2" xfId="7355" xr:uid="{00000000-0005-0000-0000-00007A1C0000}"/>
    <cellStyle name="SAPBEXHLevel2X 3 3 8" xfId="7356" xr:uid="{00000000-0005-0000-0000-00007B1C0000}"/>
    <cellStyle name="SAPBEXHLevel2X 3 3 8 2" xfId="7357" xr:uid="{00000000-0005-0000-0000-00007C1C0000}"/>
    <cellStyle name="SAPBEXHLevel2X 3 3 9" xfId="7358" xr:uid="{00000000-0005-0000-0000-00007D1C0000}"/>
    <cellStyle name="SAPBEXHLevel2X 3 4" xfId="7359" xr:uid="{00000000-0005-0000-0000-00007E1C0000}"/>
    <cellStyle name="SAPBEXHLevel2X 3 4 2" xfId="7360" xr:uid="{00000000-0005-0000-0000-00007F1C0000}"/>
    <cellStyle name="SAPBEXHLevel2X 3 4 2 2" xfId="7361" xr:uid="{00000000-0005-0000-0000-0000801C0000}"/>
    <cellStyle name="SAPBEXHLevel2X 3 4 3" xfId="7362" xr:uid="{00000000-0005-0000-0000-0000811C0000}"/>
    <cellStyle name="SAPBEXHLevel2X 3 4 3 2" xfId="7363" xr:uid="{00000000-0005-0000-0000-0000821C0000}"/>
    <cellStyle name="SAPBEXHLevel2X 3 4 4" xfId="7364" xr:uid="{00000000-0005-0000-0000-0000831C0000}"/>
    <cellStyle name="SAPBEXHLevel2X 3 4 4 2" xfId="7365" xr:uid="{00000000-0005-0000-0000-0000841C0000}"/>
    <cellStyle name="SAPBEXHLevel2X 3 4 5" xfId="7366" xr:uid="{00000000-0005-0000-0000-0000851C0000}"/>
    <cellStyle name="SAPBEXHLevel2X 3 4 5 2" xfId="7367" xr:uid="{00000000-0005-0000-0000-0000861C0000}"/>
    <cellStyle name="SAPBEXHLevel2X 3 4 6" xfId="7368" xr:uid="{00000000-0005-0000-0000-0000871C0000}"/>
    <cellStyle name="SAPBEXHLevel2X 3 4 6 2" xfId="7369" xr:uid="{00000000-0005-0000-0000-0000881C0000}"/>
    <cellStyle name="SAPBEXHLevel2X 3 4 7" xfId="7370" xr:uid="{00000000-0005-0000-0000-0000891C0000}"/>
    <cellStyle name="SAPBEXHLevel2X 3 4 7 2" xfId="7371" xr:uid="{00000000-0005-0000-0000-00008A1C0000}"/>
    <cellStyle name="SAPBEXHLevel2X 3 4 8" xfId="7372" xr:uid="{00000000-0005-0000-0000-00008B1C0000}"/>
    <cellStyle name="SAPBEXHLevel2X 3 4 8 2" xfId="7373" xr:uid="{00000000-0005-0000-0000-00008C1C0000}"/>
    <cellStyle name="SAPBEXHLevel2X 3 4 9" xfId="7374" xr:uid="{00000000-0005-0000-0000-00008D1C0000}"/>
    <cellStyle name="SAPBEXHLevel2X 3 5" xfId="7375" xr:uid="{00000000-0005-0000-0000-00008E1C0000}"/>
    <cellStyle name="SAPBEXHLevel2X 3 5 2" xfId="7376" xr:uid="{00000000-0005-0000-0000-00008F1C0000}"/>
    <cellStyle name="SAPBEXHLevel2X 3 5 2 2" xfId="7377" xr:uid="{00000000-0005-0000-0000-0000901C0000}"/>
    <cellStyle name="SAPBEXHLevel2X 3 5 3" xfId="7378" xr:uid="{00000000-0005-0000-0000-0000911C0000}"/>
    <cellStyle name="SAPBEXHLevel2X 3 5 3 2" xfId="7379" xr:uid="{00000000-0005-0000-0000-0000921C0000}"/>
    <cellStyle name="SAPBEXHLevel2X 3 5 4" xfId="7380" xr:uid="{00000000-0005-0000-0000-0000931C0000}"/>
    <cellStyle name="SAPBEXHLevel2X 3 5 4 2" xfId="7381" xr:uid="{00000000-0005-0000-0000-0000941C0000}"/>
    <cellStyle name="SAPBEXHLevel2X 3 5 5" xfId="7382" xr:uid="{00000000-0005-0000-0000-0000951C0000}"/>
    <cellStyle name="SAPBEXHLevel2X 3 5 5 2" xfId="7383" xr:uid="{00000000-0005-0000-0000-0000961C0000}"/>
    <cellStyle name="SAPBEXHLevel2X 3 5 6" xfId="7384" xr:uid="{00000000-0005-0000-0000-0000971C0000}"/>
    <cellStyle name="SAPBEXHLevel2X 3 5 6 2" xfId="7385" xr:uid="{00000000-0005-0000-0000-0000981C0000}"/>
    <cellStyle name="SAPBEXHLevel2X 3 5 7" xfId="7386" xr:uid="{00000000-0005-0000-0000-0000991C0000}"/>
    <cellStyle name="SAPBEXHLevel2X 3 5 7 2" xfId="7387" xr:uid="{00000000-0005-0000-0000-00009A1C0000}"/>
    <cellStyle name="SAPBEXHLevel2X 3 5 8" xfId="7388" xr:uid="{00000000-0005-0000-0000-00009B1C0000}"/>
    <cellStyle name="SAPBEXHLevel2X 3 6" xfId="7389" xr:uid="{00000000-0005-0000-0000-00009C1C0000}"/>
    <cellStyle name="SAPBEXHLevel2X 3 6 2" xfId="7390" xr:uid="{00000000-0005-0000-0000-00009D1C0000}"/>
    <cellStyle name="SAPBEXHLevel2X 4" xfId="7391" xr:uid="{00000000-0005-0000-0000-00009E1C0000}"/>
    <cellStyle name="SAPBEXHLevel2X 4 2" xfId="7392" xr:uid="{00000000-0005-0000-0000-00009F1C0000}"/>
    <cellStyle name="SAPBEXHLevel2X 4 2 2" xfId="7393" xr:uid="{00000000-0005-0000-0000-0000A01C0000}"/>
    <cellStyle name="SAPBEXHLevel2X 4 3" xfId="7394" xr:uid="{00000000-0005-0000-0000-0000A11C0000}"/>
    <cellStyle name="SAPBEXHLevel2X 4 3 2" xfId="7395" xr:uid="{00000000-0005-0000-0000-0000A21C0000}"/>
    <cellStyle name="SAPBEXHLevel2X 4 4" xfId="7396" xr:uid="{00000000-0005-0000-0000-0000A31C0000}"/>
    <cellStyle name="SAPBEXHLevel2X 4 4 2" xfId="7397" xr:uid="{00000000-0005-0000-0000-0000A41C0000}"/>
    <cellStyle name="SAPBEXHLevel2X 4 5" xfId="7398" xr:uid="{00000000-0005-0000-0000-0000A51C0000}"/>
    <cellStyle name="SAPBEXHLevel2X 4 5 2" xfId="7399" xr:uid="{00000000-0005-0000-0000-0000A61C0000}"/>
    <cellStyle name="SAPBEXHLevel2X 4 6" xfId="7400" xr:uid="{00000000-0005-0000-0000-0000A71C0000}"/>
    <cellStyle name="SAPBEXHLevel2X 4 6 2" xfId="7401" xr:uid="{00000000-0005-0000-0000-0000A81C0000}"/>
    <cellStyle name="SAPBEXHLevel2X 4 7" xfId="7402" xr:uid="{00000000-0005-0000-0000-0000A91C0000}"/>
    <cellStyle name="SAPBEXHLevel2X 4 7 2" xfId="7403" xr:uid="{00000000-0005-0000-0000-0000AA1C0000}"/>
    <cellStyle name="SAPBEXHLevel2X 4 8" xfId="7404" xr:uid="{00000000-0005-0000-0000-0000AB1C0000}"/>
    <cellStyle name="SAPBEXHLevel2X 4 8 2" xfId="7405" xr:uid="{00000000-0005-0000-0000-0000AC1C0000}"/>
    <cellStyle name="SAPBEXHLevel2X 4 9" xfId="7406" xr:uid="{00000000-0005-0000-0000-0000AD1C0000}"/>
    <cellStyle name="SAPBEXHLevel2X 5" xfId="7407" xr:uid="{00000000-0005-0000-0000-0000AE1C0000}"/>
    <cellStyle name="SAPBEXHLevel2X 5 2" xfId="7408" xr:uid="{00000000-0005-0000-0000-0000AF1C0000}"/>
    <cellStyle name="SAPBEXHLevel2X 5 2 2" xfId="7409" xr:uid="{00000000-0005-0000-0000-0000B01C0000}"/>
    <cellStyle name="SAPBEXHLevel2X 5 3" xfId="7410" xr:uid="{00000000-0005-0000-0000-0000B11C0000}"/>
    <cellStyle name="SAPBEXHLevel2X 5 3 2" xfId="7411" xr:uid="{00000000-0005-0000-0000-0000B21C0000}"/>
    <cellStyle name="SAPBEXHLevel2X 5 4" xfId="7412" xr:uid="{00000000-0005-0000-0000-0000B31C0000}"/>
    <cellStyle name="SAPBEXHLevel2X 5 4 2" xfId="7413" xr:uid="{00000000-0005-0000-0000-0000B41C0000}"/>
    <cellStyle name="SAPBEXHLevel2X 5 5" xfId="7414" xr:uid="{00000000-0005-0000-0000-0000B51C0000}"/>
    <cellStyle name="SAPBEXHLevel2X 5 5 2" xfId="7415" xr:uid="{00000000-0005-0000-0000-0000B61C0000}"/>
    <cellStyle name="SAPBEXHLevel2X 5 6" xfId="7416" xr:uid="{00000000-0005-0000-0000-0000B71C0000}"/>
    <cellStyle name="SAPBEXHLevel2X 5 6 2" xfId="7417" xr:uid="{00000000-0005-0000-0000-0000B81C0000}"/>
    <cellStyle name="SAPBEXHLevel2X 5 7" xfId="7418" xr:uid="{00000000-0005-0000-0000-0000B91C0000}"/>
    <cellStyle name="SAPBEXHLevel2X 5 7 2" xfId="7419" xr:uid="{00000000-0005-0000-0000-0000BA1C0000}"/>
    <cellStyle name="SAPBEXHLevel2X 5 8" xfId="7420" xr:uid="{00000000-0005-0000-0000-0000BB1C0000}"/>
    <cellStyle name="SAPBEXHLevel2X 5 8 2" xfId="7421" xr:uid="{00000000-0005-0000-0000-0000BC1C0000}"/>
    <cellStyle name="SAPBEXHLevel2X 5 9" xfId="7422" xr:uid="{00000000-0005-0000-0000-0000BD1C0000}"/>
    <cellStyle name="SAPBEXHLevel2X 6" xfId="7423" xr:uid="{00000000-0005-0000-0000-0000BE1C0000}"/>
    <cellStyle name="SAPBEXHLevel2X 6 2" xfId="7424" xr:uid="{00000000-0005-0000-0000-0000BF1C0000}"/>
    <cellStyle name="SAPBEXHLevel2X 6 2 2" xfId="7425" xr:uid="{00000000-0005-0000-0000-0000C01C0000}"/>
    <cellStyle name="SAPBEXHLevel2X 6 3" xfId="7426" xr:uid="{00000000-0005-0000-0000-0000C11C0000}"/>
    <cellStyle name="SAPBEXHLevel2X 6 3 2" xfId="7427" xr:uid="{00000000-0005-0000-0000-0000C21C0000}"/>
    <cellStyle name="SAPBEXHLevel2X 6 4" xfId="7428" xr:uid="{00000000-0005-0000-0000-0000C31C0000}"/>
    <cellStyle name="SAPBEXHLevel2X 6 4 2" xfId="7429" xr:uid="{00000000-0005-0000-0000-0000C41C0000}"/>
    <cellStyle name="SAPBEXHLevel2X 6 5" xfId="7430" xr:uid="{00000000-0005-0000-0000-0000C51C0000}"/>
    <cellStyle name="SAPBEXHLevel2X 6 5 2" xfId="7431" xr:uid="{00000000-0005-0000-0000-0000C61C0000}"/>
    <cellStyle name="SAPBEXHLevel2X 6 6" xfId="7432" xr:uid="{00000000-0005-0000-0000-0000C71C0000}"/>
    <cellStyle name="SAPBEXHLevel2X 6 6 2" xfId="7433" xr:uid="{00000000-0005-0000-0000-0000C81C0000}"/>
    <cellStyle name="SAPBEXHLevel2X 6 7" xfId="7434" xr:uid="{00000000-0005-0000-0000-0000C91C0000}"/>
    <cellStyle name="SAPBEXHLevel2X 6 7 2" xfId="7435" xr:uid="{00000000-0005-0000-0000-0000CA1C0000}"/>
    <cellStyle name="SAPBEXHLevel2X 6 8" xfId="7436" xr:uid="{00000000-0005-0000-0000-0000CB1C0000}"/>
    <cellStyle name="SAPBEXHLevel2X 6 8 2" xfId="7437" xr:uid="{00000000-0005-0000-0000-0000CC1C0000}"/>
    <cellStyle name="SAPBEXHLevel2X 6 9" xfId="7438" xr:uid="{00000000-0005-0000-0000-0000CD1C0000}"/>
    <cellStyle name="SAPBEXHLevel2X 7" xfId="7439" xr:uid="{00000000-0005-0000-0000-0000CE1C0000}"/>
    <cellStyle name="SAPBEXHLevel2X 7 2" xfId="7440" xr:uid="{00000000-0005-0000-0000-0000CF1C0000}"/>
    <cellStyle name="SAPBEXHLevel2X 7 2 2" xfId="7441" xr:uid="{00000000-0005-0000-0000-0000D01C0000}"/>
    <cellStyle name="SAPBEXHLevel2X 7 3" xfId="7442" xr:uid="{00000000-0005-0000-0000-0000D11C0000}"/>
    <cellStyle name="SAPBEXHLevel2X 7 3 2" xfId="7443" xr:uid="{00000000-0005-0000-0000-0000D21C0000}"/>
    <cellStyle name="SAPBEXHLevel2X 7 4" xfId="7444" xr:uid="{00000000-0005-0000-0000-0000D31C0000}"/>
    <cellStyle name="SAPBEXHLevel2X 7 4 2" xfId="7445" xr:uid="{00000000-0005-0000-0000-0000D41C0000}"/>
    <cellStyle name="SAPBEXHLevel2X 7 5" xfId="7446" xr:uid="{00000000-0005-0000-0000-0000D51C0000}"/>
    <cellStyle name="SAPBEXHLevel2X 7 5 2" xfId="7447" xr:uid="{00000000-0005-0000-0000-0000D61C0000}"/>
    <cellStyle name="SAPBEXHLevel2X 7 6" xfId="7448" xr:uid="{00000000-0005-0000-0000-0000D71C0000}"/>
    <cellStyle name="SAPBEXHLevel2X 7 6 2" xfId="7449" xr:uid="{00000000-0005-0000-0000-0000D81C0000}"/>
    <cellStyle name="SAPBEXHLevel2X 7 7" xfId="7450" xr:uid="{00000000-0005-0000-0000-0000D91C0000}"/>
    <cellStyle name="SAPBEXHLevel2X 7 7 2" xfId="7451" xr:uid="{00000000-0005-0000-0000-0000DA1C0000}"/>
    <cellStyle name="SAPBEXHLevel2X 7 8" xfId="7452" xr:uid="{00000000-0005-0000-0000-0000DB1C0000}"/>
    <cellStyle name="SAPBEXHLevel2X 8" xfId="7453" xr:uid="{00000000-0005-0000-0000-0000DC1C0000}"/>
    <cellStyle name="SAPBEXHLevel2X 8 2" xfId="7454" xr:uid="{00000000-0005-0000-0000-0000DD1C0000}"/>
    <cellStyle name="SAPBEXHLevel3" xfId="7455" xr:uid="{00000000-0005-0000-0000-0000DE1C0000}"/>
    <cellStyle name="SAPBEXHLevel3 2" xfId="7456" xr:uid="{00000000-0005-0000-0000-0000DF1C0000}"/>
    <cellStyle name="SAPBEXHLevel3 2 2" xfId="7457" xr:uid="{00000000-0005-0000-0000-0000E01C0000}"/>
    <cellStyle name="SAPBEXHLevel3 2 2 2" xfId="7458" xr:uid="{00000000-0005-0000-0000-0000E11C0000}"/>
    <cellStyle name="SAPBEXHLevel3 2 2 2 2" xfId="7459" xr:uid="{00000000-0005-0000-0000-0000E21C0000}"/>
    <cellStyle name="SAPBEXHLevel3 2 2 2 2 2" xfId="7460" xr:uid="{00000000-0005-0000-0000-0000E31C0000}"/>
    <cellStyle name="SAPBEXHLevel3 2 2 2 3" xfId="7461" xr:uid="{00000000-0005-0000-0000-0000E41C0000}"/>
    <cellStyle name="SAPBEXHLevel3 2 2 2 3 2" xfId="7462" xr:uid="{00000000-0005-0000-0000-0000E51C0000}"/>
    <cellStyle name="SAPBEXHLevel3 2 2 2 4" xfId="7463" xr:uid="{00000000-0005-0000-0000-0000E61C0000}"/>
    <cellStyle name="SAPBEXHLevel3 2 2 2 4 2" xfId="7464" xr:uid="{00000000-0005-0000-0000-0000E71C0000}"/>
    <cellStyle name="SAPBEXHLevel3 2 2 2 5" xfId="7465" xr:uid="{00000000-0005-0000-0000-0000E81C0000}"/>
    <cellStyle name="SAPBEXHLevel3 2 2 2 5 2" xfId="7466" xr:uid="{00000000-0005-0000-0000-0000E91C0000}"/>
    <cellStyle name="SAPBEXHLevel3 2 2 2 6" xfId="7467" xr:uid="{00000000-0005-0000-0000-0000EA1C0000}"/>
    <cellStyle name="SAPBEXHLevel3 2 2 2 6 2" xfId="7468" xr:uid="{00000000-0005-0000-0000-0000EB1C0000}"/>
    <cellStyle name="SAPBEXHLevel3 2 2 2 7" xfId="7469" xr:uid="{00000000-0005-0000-0000-0000EC1C0000}"/>
    <cellStyle name="SAPBEXHLevel3 2 2 2 7 2" xfId="7470" xr:uid="{00000000-0005-0000-0000-0000ED1C0000}"/>
    <cellStyle name="SAPBEXHLevel3 2 2 2 8" xfId="7471" xr:uid="{00000000-0005-0000-0000-0000EE1C0000}"/>
    <cellStyle name="SAPBEXHLevel3 2 2 2 8 2" xfId="7472" xr:uid="{00000000-0005-0000-0000-0000EF1C0000}"/>
    <cellStyle name="SAPBEXHLevel3 2 2 2 9" xfId="7473" xr:uid="{00000000-0005-0000-0000-0000F01C0000}"/>
    <cellStyle name="SAPBEXHLevel3 2 2 3" xfId="7474" xr:uid="{00000000-0005-0000-0000-0000F11C0000}"/>
    <cellStyle name="SAPBEXHLevel3 2 2 3 2" xfId="7475" xr:uid="{00000000-0005-0000-0000-0000F21C0000}"/>
    <cellStyle name="SAPBEXHLevel3 2 2 3 2 2" xfId="7476" xr:uid="{00000000-0005-0000-0000-0000F31C0000}"/>
    <cellStyle name="SAPBEXHLevel3 2 2 3 3" xfId="7477" xr:uid="{00000000-0005-0000-0000-0000F41C0000}"/>
    <cellStyle name="SAPBEXHLevel3 2 2 3 3 2" xfId="7478" xr:uid="{00000000-0005-0000-0000-0000F51C0000}"/>
    <cellStyle name="SAPBEXHLevel3 2 2 3 4" xfId="7479" xr:uid="{00000000-0005-0000-0000-0000F61C0000}"/>
    <cellStyle name="SAPBEXHLevel3 2 2 3 4 2" xfId="7480" xr:uid="{00000000-0005-0000-0000-0000F71C0000}"/>
    <cellStyle name="SAPBEXHLevel3 2 2 3 5" xfId="7481" xr:uid="{00000000-0005-0000-0000-0000F81C0000}"/>
    <cellStyle name="SAPBEXHLevel3 2 2 3 5 2" xfId="7482" xr:uid="{00000000-0005-0000-0000-0000F91C0000}"/>
    <cellStyle name="SAPBEXHLevel3 2 2 3 6" xfId="7483" xr:uid="{00000000-0005-0000-0000-0000FA1C0000}"/>
    <cellStyle name="SAPBEXHLevel3 2 2 3 6 2" xfId="7484" xr:uid="{00000000-0005-0000-0000-0000FB1C0000}"/>
    <cellStyle name="SAPBEXHLevel3 2 2 3 7" xfId="7485" xr:uid="{00000000-0005-0000-0000-0000FC1C0000}"/>
    <cellStyle name="SAPBEXHLevel3 2 2 3 7 2" xfId="7486" xr:uid="{00000000-0005-0000-0000-0000FD1C0000}"/>
    <cellStyle name="SAPBEXHLevel3 2 2 3 8" xfId="7487" xr:uid="{00000000-0005-0000-0000-0000FE1C0000}"/>
    <cellStyle name="SAPBEXHLevel3 2 2 3 8 2" xfId="7488" xr:uid="{00000000-0005-0000-0000-0000FF1C0000}"/>
    <cellStyle name="SAPBEXHLevel3 2 2 3 9" xfId="7489" xr:uid="{00000000-0005-0000-0000-0000001D0000}"/>
    <cellStyle name="SAPBEXHLevel3 2 2 4" xfId="7490" xr:uid="{00000000-0005-0000-0000-0000011D0000}"/>
    <cellStyle name="SAPBEXHLevel3 2 2 4 2" xfId="7491" xr:uid="{00000000-0005-0000-0000-0000021D0000}"/>
    <cellStyle name="SAPBEXHLevel3 2 2 4 2 2" xfId="7492" xr:uid="{00000000-0005-0000-0000-0000031D0000}"/>
    <cellStyle name="SAPBEXHLevel3 2 2 4 3" xfId="7493" xr:uid="{00000000-0005-0000-0000-0000041D0000}"/>
    <cellStyle name="SAPBEXHLevel3 2 2 4 3 2" xfId="7494" xr:uid="{00000000-0005-0000-0000-0000051D0000}"/>
    <cellStyle name="SAPBEXHLevel3 2 2 4 4" xfId="7495" xr:uid="{00000000-0005-0000-0000-0000061D0000}"/>
    <cellStyle name="SAPBEXHLevel3 2 2 4 4 2" xfId="7496" xr:uid="{00000000-0005-0000-0000-0000071D0000}"/>
    <cellStyle name="SAPBEXHLevel3 2 2 4 5" xfId="7497" xr:uid="{00000000-0005-0000-0000-0000081D0000}"/>
    <cellStyle name="SAPBEXHLevel3 2 2 4 5 2" xfId="7498" xr:uid="{00000000-0005-0000-0000-0000091D0000}"/>
    <cellStyle name="SAPBEXHLevel3 2 2 4 6" xfId="7499" xr:uid="{00000000-0005-0000-0000-00000A1D0000}"/>
    <cellStyle name="SAPBEXHLevel3 2 2 4 6 2" xfId="7500" xr:uid="{00000000-0005-0000-0000-00000B1D0000}"/>
    <cellStyle name="SAPBEXHLevel3 2 2 4 7" xfId="7501" xr:uid="{00000000-0005-0000-0000-00000C1D0000}"/>
    <cellStyle name="SAPBEXHLevel3 2 2 4 7 2" xfId="7502" xr:uid="{00000000-0005-0000-0000-00000D1D0000}"/>
    <cellStyle name="SAPBEXHLevel3 2 2 4 8" xfId="7503" xr:uid="{00000000-0005-0000-0000-00000E1D0000}"/>
    <cellStyle name="SAPBEXHLevel3 2 2 4 8 2" xfId="7504" xr:uid="{00000000-0005-0000-0000-00000F1D0000}"/>
    <cellStyle name="SAPBEXHLevel3 2 2 4 9" xfId="7505" xr:uid="{00000000-0005-0000-0000-0000101D0000}"/>
    <cellStyle name="SAPBEXHLevel3 2 2 5" xfId="7506" xr:uid="{00000000-0005-0000-0000-0000111D0000}"/>
    <cellStyle name="SAPBEXHLevel3 2 2 5 2" xfId="7507" xr:uid="{00000000-0005-0000-0000-0000121D0000}"/>
    <cellStyle name="SAPBEXHLevel3 2 2 5 2 2" xfId="7508" xr:uid="{00000000-0005-0000-0000-0000131D0000}"/>
    <cellStyle name="SAPBEXHLevel3 2 2 5 3" xfId="7509" xr:uid="{00000000-0005-0000-0000-0000141D0000}"/>
    <cellStyle name="SAPBEXHLevel3 2 2 5 3 2" xfId="7510" xr:uid="{00000000-0005-0000-0000-0000151D0000}"/>
    <cellStyle name="SAPBEXHLevel3 2 2 5 4" xfId="7511" xr:uid="{00000000-0005-0000-0000-0000161D0000}"/>
    <cellStyle name="SAPBEXHLevel3 2 2 5 4 2" xfId="7512" xr:uid="{00000000-0005-0000-0000-0000171D0000}"/>
    <cellStyle name="SAPBEXHLevel3 2 2 5 5" xfId="7513" xr:uid="{00000000-0005-0000-0000-0000181D0000}"/>
    <cellStyle name="SAPBEXHLevel3 2 2 5 5 2" xfId="7514" xr:uid="{00000000-0005-0000-0000-0000191D0000}"/>
    <cellStyle name="SAPBEXHLevel3 2 2 5 6" xfId="7515" xr:uid="{00000000-0005-0000-0000-00001A1D0000}"/>
    <cellStyle name="SAPBEXHLevel3 2 2 5 6 2" xfId="7516" xr:uid="{00000000-0005-0000-0000-00001B1D0000}"/>
    <cellStyle name="SAPBEXHLevel3 2 2 5 7" xfId="7517" xr:uid="{00000000-0005-0000-0000-00001C1D0000}"/>
    <cellStyle name="SAPBEXHLevel3 2 2 5 7 2" xfId="7518" xr:uid="{00000000-0005-0000-0000-00001D1D0000}"/>
    <cellStyle name="SAPBEXHLevel3 2 2 5 8" xfId="7519" xr:uid="{00000000-0005-0000-0000-00001E1D0000}"/>
    <cellStyle name="SAPBEXHLevel3 2 2 6" xfId="7520" xr:uid="{00000000-0005-0000-0000-00001F1D0000}"/>
    <cellStyle name="SAPBEXHLevel3 2 2 6 2" xfId="7521" xr:uid="{00000000-0005-0000-0000-0000201D0000}"/>
    <cellStyle name="SAPBEXHLevel3 2 3" xfId="7522" xr:uid="{00000000-0005-0000-0000-0000211D0000}"/>
    <cellStyle name="SAPBEXHLevel3 2 3 2" xfId="7523" xr:uid="{00000000-0005-0000-0000-0000221D0000}"/>
    <cellStyle name="SAPBEXHLevel3 2 3 2 2" xfId="7524" xr:uid="{00000000-0005-0000-0000-0000231D0000}"/>
    <cellStyle name="SAPBEXHLevel3 2 3 2 2 2" xfId="7525" xr:uid="{00000000-0005-0000-0000-0000241D0000}"/>
    <cellStyle name="SAPBEXHLevel3 2 3 2 3" xfId="7526" xr:uid="{00000000-0005-0000-0000-0000251D0000}"/>
    <cellStyle name="SAPBEXHLevel3 2 3 2 3 2" xfId="7527" xr:uid="{00000000-0005-0000-0000-0000261D0000}"/>
    <cellStyle name="SAPBEXHLevel3 2 3 2 4" xfId="7528" xr:uid="{00000000-0005-0000-0000-0000271D0000}"/>
    <cellStyle name="SAPBEXHLevel3 2 3 2 4 2" xfId="7529" xr:uid="{00000000-0005-0000-0000-0000281D0000}"/>
    <cellStyle name="SAPBEXHLevel3 2 3 2 5" xfId="7530" xr:uid="{00000000-0005-0000-0000-0000291D0000}"/>
    <cellStyle name="SAPBEXHLevel3 2 3 2 5 2" xfId="7531" xr:uid="{00000000-0005-0000-0000-00002A1D0000}"/>
    <cellStyle name="SAPBEXHLevel3 2 3 2 6" xfId="7532" xr:uid="{00000000-0005-0000-0000-00002B1D0000}"/>
    <cellStyle name="SAPBEXHLevel3 2 3 2 6 2" xfId="7533" xr:uid="{00000000-0005-0000-0000-00002C1D0000}"/>
    <cellStyle name="SAPBEXHLevel3 2 3 2 7" xfId="7534" xr:uid="{00000000-0005-0000-0000-00002D1D0000}"/>
    <cellStyle name="SAPBEXHLevel3 2 3 2 7 2" xfId="7535" xr:uid="{00000000-0005-0000-0000-00002E1D0000}"/>
    <cellStyle name="SAPBEXHLevel3 2 3 2 8" xfId="7536" xr:uid="{00000000-0005-0000-0000-00002F1D0000}"/>
    <cellStyle name="SAPBEXHLevel3 2 3 2 8 2" xfId="7537" xr:uid="{00000000-0005-0000-0000-0000301D0000}"/>
    <cellStyle name="SAPBEXHLevel3 2 3 2 9" xfId="7538" xr:uid="{00000000-0005-0000-0000-0000311D0000}"/>
    <cellStyle name="SAPBEXHLevel3 2 3 3" xfId="7539" xr:uid="{00000000-0005-0000-0000-0000321D0000}"/>
    <cellStyle name="SAPBEXHLevel3 2 3 3 2" xfId="7540" xr:uid="{00000000-0005-0000-0000-0000331D0000}"/>
    <cellStyle name="SAPBEXHLevel3 2 3 3 2 2" xfId="7541" xr:uid="{00000000-0005-0000-0000-0000341D0000}"/>
    <cellStyle name="SAPBEXHLevel3 2 3 3 3" xfId="7542" xr:uid="{00000000-0005-0000-0000-0000351D0000}"/>
    <cellStyle name="SAPBEXHLevel3 2 3 3 3 2" xfId="7543" xr:uid="{00000000-0005-0000-0000-0000361D0000}"/>
    <cellStyle name="SAPBEXHLevel3 2 3 3 4" xfId="7544" xr:uid="{00000000-0005-0000-0000-0000371D0000}"/>
    <cellStyle name="SAPBEXHLevel3 2 3 3 4 2" xfId="7545" xr:uid="{00000000-0005-0000-0000-0000381D0000}"/>
    <cellStyle name="SAPBEXHLevel3 2 3 3 5" xfId="7546" xr:uid="{00000000-0005-0000-0000-0000391D0000}"/>
    <cellStyle name="SAPBEXHLevel3 2 3 3 5 2" xfId="7547" xr:uid="{00000000-0005-0000-0000-00003A1D0000}"/>
    <cellStyle name="SAPBEXHLevel3 2 3 3 6" xfId="7548" xr:uid="{00000000-0005-0000-0000-00003B1D0000}"/>
    <cellStyle name="SAPBEXHLevel3 2 3 3 6 2" xfId="7549" xr:uid="{00000000-0005-0000-0000-00003C1D0000}"/>
    <cellStyle name="SAPBEXHLevel3 2 3 3 7" xfId="7550" xr:uid="{00000000-0005-0000-0000-00003D1D0000}"/>
    <cellStyle name="SAPBEXHLevel3 2 3 3 7 2" xfId="7551" xr:uid="{00000000-0005-0000-0000-00003E1D0000}"/>
    <cellStyle name="SAPBEXHLevel3 2 3 3 8" xfId="7552" xr:uid="{00000000-0005-0000-0000-00003F1D0000}"/>
    <cellStyle name="SAPBEXHLevel3 2 3 3 8 2" xfId="7553" xr:uid="{00000000-0005-0000-0000-0000401D0000}"/>
    <cellStyle name="SAPBEXHLevel3 2 3 3 9" xfId="7554" xr:uid="{00000000-0005-0000-0000-0000411D0000}"/>
    <cellStyle name="SAPBEXHLevel3 2 3 4" xfId="7555" xr:uid="{00000000-0005-0000-0000-0000421D0000}"/>
    <cellStyle name="SAPBEXHLevel3 2 3 4 2" xfId="7556" xr:uid="{00000000-0005-0000-0000-0000431D0000}"/>
    <cellStyle name="SAPBEXHLevel3 2 3 4 2 2" xfId="7557" xr:uid="{00000000-0005-0000-0000-0000441D0000}"/>
    <cellStyle name="SAPBEXHLevel3 2 3 4 3" xfId="7558" xr:uid="{00000000-0005-0000-0000-0000451D0000}"/>
    <cellStyle name="SAPBEXHLevel3 2 3 4 3 2" xfId="7559" xr:uid="{00000000-0005-0000-0000-0000461D0000}"/>
    <cellStyle name="SAPBEXHLevel3 2 3 4 4" xfId="7560" xr:uid="{00000000-0005-0000-0000-0000471D0000}"/>
    <cellStyle name="SAPBEXHLevel3 2 3 4 4 2" xfId="7561" xr:uid="{00000000-0005-0000-0000-0000481D0000}"/>
    <cellStyle name="SAPBEXHLevel3 2 3 4 5" xfId="7562" xr:uid="{00000000-0005-0000-0000-0000491D0000}"/>
    <cellStyle name="SAPBEXHLevel3 2 3 4 5 2" xfId="7563" xr:uid="{00000000-0005-0000-0000-00004A1D0000}"/>
    <cellStyle name="SAPBEXHLevel3 2 3 4 6" xfId="7564" xr:uid="{00000000-0005-0000-0000-00004B1D0000}"/>
    <cellStyle name="SAPBEXHLevel3 2 3 4 6 2" xfId="7565" xr:uid="{00000000-0005-0000-0000-00004C1D0000}"/>
    <cellStyle name="SAPBEXHLevel3 2 3 4 7" xfId="7566" xr:uid="{00000000-0005-0000-0000-00004D1D0000}"/>
    <cellStyle name="SAPBEXHLevel3 2 3 4 7 2" xfId="7567" xr:uid="{00000000-0005-0000-0000-00004E1D0000}"/>
    <cellStyle name="SAPBEXHLevel3 2 3 4 8" xfId="7568" xr:uid="{00000000-0005-0000-0000-00004F1D0000}"/>
    <cellStyle name="SAPBEXHLevel3 2 3 4 8 2" xfId="7569" xr:uid="{00000000-0005-0000-0000-0000501D0000}"/>
    <cellStyle name="SAPBEXHLevel3 2 3 4 9" xfId="7570" xr:uid="{00000000-0005-0000-0000-0000511D0000}"/>
    <cellStyle name="SAPBEXHLevel3 2 3 5" xfId="7571" xr:uid="{00000000-0005-0000-0000-0000521D0000}"/>
    <cellStyle name="SAPBEXHLevel3 2 3 5 2" xfId="7572" xr:uid="{00000000-0005-0000-0000-0000531D0000}"/>
    <cellStyle name="SAPBEXHLevel3 2 3 5 2 2" xfId="7573" xr:uid="{00000000-0005-0000-0000-0000541D0000}"/>
    <cellStyle name="SAPBEXHLevel3 2 3 5 3" xfId="7574" xr:uid="{00000000-0005-0000-0000-0000551D0000}"/>
    <cellStyle name="SAPBEXHLevel3 2 3 5 3 2" xfId="7575" xr:uid="{00000000-0005-0000-0000-0000561D0000}"/>
    <cellStyle name="SAPBEXHLevel3 2 3 5 4" xfId="7576" xr:uid="{00000000-0005-0000-0000-0000571D0000}"/>
    <cellStyle name="SAPBEXHLevel3 2 3 5 4 2" xfId="7577" xr:uid="{00000000-0005-0000-0000-0000581D0000}"/>
    <cellStyle name="SAPBEXHLevel3 2 3 5 5" xfId="7578" xr:uid="{00000000-0005-0000-0000-0000591D0000}"/>
    <cellStyle name="SAPBEXHLevel3 2 3 5 5 2" xfId="7579" xr:uid="{00000000-0005-0000-0000-00005A1D0000}"/>
    <cellStyle name="SAPBEXHLevel3 2 3 5 6" xfId="7580" xr:uid="{00000000-0005-0000-0000-00005B1D0000}"/>
    <cellStyle name="SAPBEXHLevel3 2 3 5 6 2" xfId="7581" xr:uid="{00000000-0005-0000-0000-00005C1D0000}"/>
    <cellStyle name="SAPBEXHLevel3 2 3 5 7" xfId="7582" xr:uid="{00000000-0005-0000-0000-00005D1D0000}"/>
    <cellStyle name="SAPBEXHLevel3 2 3 5 7 2" xfId="7583" xr:uid="{00000000-0005-0000-0000-00005E1D0000}"/>
    <cellStyle name="SAPBEXHLevel3 2 3 5 8" xfId="7584" xr:uid="{00000000-0005-0000-0000-00005F1D0000}"/>
    <cellStyle name="SAPBEXHLevel3 2 3 6" xfId="7585" xr:uid="{00000000-0005-0000-0000-0000601D0000}"/>
    <cellStyle name="SAPBEXHLevel3 2 3 6 2" xfId="7586" xr:uid="{00000000-0005-0000-0000-0000611D0000}"/>
    <cellStyle name="SAPBEXHLevel3 2 4" xfId="7587" xr:uid="{00000000-0005-0000-0000-0000621D0000}"/>
    <cellStyle name="SAPBEXHLevel3 2 4 2" xfId="7588" xr:uid="{00000000-0005-0000-0000-0000631D0000}"/>
    <cellStyle name="SAPBEXHLevel3 2 4 2 2" xfId="7589" xr:uid="{00000000-0005-0000-0000-0000641D0000}"/>
    <cellStyle name="SAPBEXHLevel3 2 4 3" xfId="7590" xr:uid="{00000000-0005-0000-0000-0000651D0000}"/>
    <cellStyle name="SAPBEXHLevel3 2 4 3 2" xfId="7591" xr:uid="{00000000-0005-0000-0000-0000661D0000}"/>
    <cellStyle name="SAPBEXHLevel3 2 4 4" xfId="7592" xr:uid="{00000000-0005-0000-0000-0000671D0000}"/>
    <cellStyle name="SAPBEXHLevel3 2 4 4 2" xfId="7593" xr:uid="{00000000-0005-0000-0000-0000681D0000}"/>
    <cellStyle name="SAPBEXHLevel3 2 4 5" xfId="7594" xr:uid="{00000000-0005-0000-0000-0000691D0000}"/>
    <cellStyle name="SAPBEXHLevel3 2 4 5 2" xfId="7595" xr:uid="{00000000-0005-0000-0000-00006A1D0000}"/>
    <cellStyle name="SAPBEXHLevel3 2 4 6" xfId="7596" xr:uid="{00000000-0005-0000-0000-00006B1D0000}"/>
    <cellStyle name="SAPBEXHLevel3 2 4 6 2" xfId="7597" xr:uid="{00000000-0005-0000-0000-00006C1D0000}"/>
    <cellStyle name="SAPBEXHLevel3 2 4 7" xfId="7598" xr:uid="{00000000-0005-0000-0000-00006D1D0000}"/>
    <cellStyle name="SAPBEXHLevel3 2 4 7 2" xfId="7599" xr:uid="{00000000-0005-0000-0000-00006E1D0000}"/>
    <cellStyle name="SAPBEXHLevel3 2 4 8" xfId="7600" xr:uid="{00000000-0005-0000-0000-00006F1D0000}"/>
    <cellStyle name="SAPBEXHLevel3 2 4 8 2" xfId="7601" xr:uid="{00000000-0005-0000-0000-0000701D0000}"/>
    <cellStyle name="SAPBEXHLevel3 2 4 9" xfId="7602" xr:uid="{00000000-0005-0000-0000-0000711D0000}"/>
    <cellStyle name="SAPBEXHLevel3 2 5" xfId="7603" xr:uid="{00000000-0005-0000-0000-0000721D0000}"/>
    <cellStyle name="SAPBEXHLevel3 2 5 2" xfId="7604" xr:uid="{00000000-0005-0000-0000-0000731D0000}"/>
    <cellStyle name="SAPBEXHLevel3 2 5 2 2" xfId="7605" xr:uid="{00000000-0005-0000-0000-0000741D0000}"/>
    <cellStyle name="SAPBEXHLevel3 2 5 3" xfId="7606" xr:uid="{00000000-0005-0000-0000-0000751D0000}"/>
    <cellStyle name="SAPBEXHLevel3 2 5 3 2" xfId="7607" xr:uid="{00000000-0005-0000-0000-0000761D0000}"/>
    <cellStyle name="SAPBEXHLevel3 2 5 4" xfId="7608" xr:uid="{00000000-0005-0000-0000-0000771D0000}"/>
    <cellStyle name="SAPBEXHLevel3 2 5 4 2" xfId="7609" xr:uid="{00000000-0005-0000-0000-0000781D0000}"/>
    <cellStyle name="SAPBEXHLevel3 2 5 5" xfId="7610" xr:uid="{00000000-0005-0000-0000-0000791D0000}"/>
    <cellStyle name="SAPBEXHLevel3 2 5 5 2" xfId="7611" xr:uid="{00000000-0005-0000-0000-00007A1D0000}"/>
    <cellStyle name="SAPBEXHLevel3 2 5 6" xfId="7612" xr:uid="{00000000-0005-0000-0000-00007B1D0000}"/>
    <cellStyle name="SAPBEXHLevel3 2 5 6 2" xfId="7613" xr:uid="{00000000-0005-0000-0000-00007C1D0000}"/>
    <cellStyle name="SAPBEXHLevel3 2 5 7" xfId="7614" xr:uid="{00000000-0005-0000-0000-00007D1D0000}"/>
    <cellStyle name="SAPBEXHLevel3 2 5 7 2" xfId="7615" xr:uid="{00000000-0005-0000-0000-00007E1D0000}"/>
    <cellStyle name="SAPBEXHLevel3 2 5 8" xfId="7616" xr:uid="{00000000-0005-0000-0000-00007F1D0000}"/>
    <cellStyle name="SAPBEXHLevel3 2 5 8 2" xfId="7617" xr:uid="{00000000-0005-0000-0000-0000801D0000}"/>
    <cellStyle name="SAPBEXHLevel3 2 5 9" xfId="7618" xr:uid="{00000000-0005-0000-0000-0000811D0000}"/>
    <cellStyle name="SAPBEXHLevel3 2 6" xfId="7619" xr:uid="{00000000-0005-0000-0000-0000821D0000}"/>
    <cellStyle name="SAPBEXHLevel3 2 6 2" xfId="7620" xr:uid="{00000000-0005-0000-0000-0000831D0000}"/>
    <cellStyle name="SAPBEXHLevel3 2 6 2 2" xfId="7621" xr:uid="{00000000-0005-0000-0000-0000841D0000}"/>
    <cellStyle name="SAPBEXHLevel3 2 6 3" xfId="7622" xr:uid="{00000000-0005-0000-0000-0000851D0000}"/>
    <cellStyle name="SAPBEXHLevel3 2 6 3 2" xfId="7623" xr:uid="{00000000-0005-0000-0000-0000861D0000}"/>
    <cellStyle name="SAPBEXHLevel3 2 6 4" xfId="7624" xr:uid="{00000000-0005-0000-0000-0000871D0000}"/>
    <cellStyle name="SAPBEXHLevel3 2 6 4 2" xfId="7625" xr:uid="{00000000-0005-0000-0000-0000881D0000}"/>
    <cellStyle name="SAPBEXHLevel3 2 6 5" xfId="7626" xr:uid="{00000000-0005-0000-0000-0000891D0000}"/>
    <cellStyle name="SAPBEXHLevel3 2 6 5 2" xfId="7627" xr:uid="{00000000-0005-0000-0000-00008A1D0000}"/>
    <cellStyle name="SAPBEXHLevel3 2 6 6" xfId="7628" xr:uid="{00000000-0005-0000-0000-00008B1D0000}"/>
    <cellStyle name="SAPBEXHLevel3 2 6 6 2" xfId="7629" xr:uid="{00000000-0005-0000-0000-00008C1D0000}"/>
    <cellStyle name="SAPBEXHLevel3 2 6 7" xfId="7630" xr:uid="{00000000-0005-0000-0000-00008D1D0000}"/>
    <cellStyle name="SAPBEXHLevel3 2 6 7 2" xfId="7631" xr:uid="{00000000-0005-0000-0000-00008E1D0000}"/>
    <cellStyle name="SAPBEXHLevel3 2 6 8" xfId="7632" xr:uid="{00000000-0005-0000-0000-00008F1D0000}"/>
    <cellStyle name="SAPBEXHLevel3 2 6 8 2" xfId="7633" xr:uid="{00000000-0005-0000-0000-0000901D0000}"/>
    <cellStyle name="SAPBEXHLevel3 2 6 9" xfId="7634" xr:uid="{00000000-0005-0000-0000-0000911D0000}"/>
    <cellStyle name="SAPBEXHLevel3 2 7" xfId="7635" xr:uid="{00000000-0005-0000-0000-0000921D0000}"/>
    <cellStyle name="SAPBEXHLevel3 2 7 2" xfId="7636" xr:uid="{00000000-0005-0000-0000-0000931D0000}"/>
    <cellStyle name="SAPBEXHLevel3 2 7 2 2" xfId="7637" xr:uid="{00000000-0005-0000-0000-0000941D0000}"/>
    <cellStyle name="SAPBEXHLevel3 2 7 3" xfId="7638" xr:uid="{00000000-0005-0000-0000-0000951D0000}"/>
    <cellStyle name="SAPBEXHLevel3 2 7 3 2" xfId="7639" xr:uid="{00000000-0005-0000-0000-0000961D0000}"/>
    <cellStyle name="SAPBEXHLevel3 2 7 4" xfId="7640" xr:uid="{00000000-0005-0000-0000-0000971D0000}"/>
    <cellStyle name="SAPBEXHLevel3 2 7 4 2" xfId="7641" xr:uid="{00000000-0005-0000-0000-0000981D0000}"/>
    <cellStyle name="SAPBEXHLevel3 2 7 5" xfId="7642" xr:uid="{00000000-0005-0000-0000-0000991D0000}"/>
    <cellStyle name="SAPBEXHLevel3 2 7 5 2" xfId="7643" xr:uid="{00000000-0005-0000-0000-00009A1D0000}"/>
    <cellStyle name="SAPBEXHLevel3 2 7 6" xfId="7644" xr:uid="{00000000-0005-0000-0000-00009B1D0000}"/>
    <cellStyle name="SAPBEXHLevel3 2 7 6 2" xfId="7645" xr:uid="{00000000-0005-0000-0000-00009C1D0000}"/>
    <cellStyle name="SAPBEXHLevel3 2 7 7" xfId="7646" xr:uid="{00000000-0005-0000-0000-00009D1D0000}"/>
    <cellStyle name="SAPBEXHLevel3 2 7 7 2" xfId="7647" xr:uid="{00000000-0005-0000-0000-00009E1D0000}"/>
    <cellStyle name="SAPBEXHLevel3 2 7 8" xfId="7648" xr:uid="{00000000-0005-0000-0000-00009F1D0000}"/>
    <cellStyle name="SAPBEXHLevel3 2 8" xfId="7649" xr:uid="{00000000-0005-0000-0000-0000A01D0000}"/>
    <cellStyle name="SAPBEXHLevel3 2 8 2" xfId="7650" xr:uid="{00000000-0005-0000-0000-0000A11D0000}"/>
    <cellStyle name="SAPBEXHLevel3 3" xfId="7651" xr:uid="{00000000-0005-0000-0000-0000A21D0000}"/>
    <cellStyle name="SAPBEXHLevel3 3 2" xfId="7652" xr:uid="{00000000-0005-0000-0000-0000A31D0000}"/>
    <cellStyle name="SAPBEXHLevel3 3 2 2" xfId="7653" xr:uid="{00000000-0005-0000-0000-0000A41D0000}"/>
    <cellStyle name="SAPBEXHLevel3 3 2 2 2" xfId="7654" xr:uid="{00000000-0005-0000-0000-0000A51D0000}"/>
    <cellStyle name="SAPBEXHLevel3 3 2 3" xfId="7655" xr:uid="{00000000-0005-0000-0000-0000A61D0000}"/>
    <cellStyle name="SAPBEXHLevel3 3 2 3 2" xfId="7656" xr:uid="{00000000-0005-0000-0000-0000A71D0000}"/>
    <cellStyle name="SAPBEXHLevel3 3 2 4" xfId="7657" xr:uid="{00000000-0005-0000-0000-0000A81D0000}"/>
    <cellStyle name="SAPBEXHLevel3 3 2 4 2" xfId="7658" xr:uid="{00000000-0005-0000-0000-0000A91D0000}"/>
    <cellStyle name="SAPBEXHLevel3 3 2 5" xfId="7659" xr:uid="{00000000-0005-0000-0000-0000AA1D0000}"/>
    <cellStyle name="SAPBEXHLevel3 3 2 5 2" xfId="7660" xr:uid="{00000000-0005-0000-0000-0000AB1D0000}"/>
    <cellStyle name="SAPBEXHLevel3 3 2 6" xfId="7661" xr:uid="{00000000-0005-0000-0000-0000AC1D0000}"/>
    <cellStyle name="SAPBEXHLevel3 3 2 6 2" xfId="7662" xr:uid="{00000000-0005-0000-0000-0000AD1D0000}"/>
    <cellStyle name="SAPBEXHLevel3 3 2 7" xfId="7663" xr:uid="{00000000-0005-0000-0000-0000AE1D0000}"/>
    <cellStyle name="SAPBEXHLevel3 3 2 7 2" xfId="7664" xr:uid="{00000000-0005-0000-0000-0000AF1D0000}"/>
    <cellStyle name="SAPBEXHLevel3 3 2 8" xfId="7665" xr:uid="{00000000-0005-0000-0000-0000B01D0000}"/>
    <cellStyle name="SAPBEXHLevel3 3 2 8 2" xfId="7666" xr:uid="{00000000-0005-0000-0000-0000B11D0000}"/>
    <cellStyle name="SAPBEXHLevel3 3 2 9" xfId="7667" xr:uid="{00000000-0005-0000-0000-0000B21D0000}"/>
    <cellStyle name="SAPBEXHLevel3 3 3" xfId="7668" xr:uid="{00000000-0005-0000-0000-0000B31D0000}"/>
    <cellStyle name="SAPBEXHLevel3 3 3 2" xfId="7669" xr:uid="{00000000-0005-0000-0000-0000B41D0000}"/>
    <cellStyle name="SAPBEXHLevel3 3 3 2 2" xfId="7670" xr:uid="{00000000-0005-0000-0000-0000B51D0000}"/>
    <cellStyle name="SAPBEXHLevel3 3 3 3" xfId="7671" xr:uid="{00000000-0005-0000-0000-0000B61D0000}"/>
    <cellStyle name="SAPBEXHLevel3 3 3 3 2" xfId="7672" xr:uid="{00000000-0005-0000-0000-0000B71D0000}"/>
    <cellStyle name="SAPBEXHLevel3 3 3 4" xfId="7673" xr:uid="{00000000-0005-0000-0000-0000B81D0000}"/>
    <cellStyle name="SAPBEXHLevel3 3 3 4 2" xfId="7674" xr:uid="{00000000-0005-0000-0000-0000B91D0000}"/>
    <cellStyle name="SAPBEXHLevel3 3 3 5" xfId="7675" xr:uid="{00000000-0005-0000-0000-0000BA1D0000}"/>
    <cellStyle name="SAPBEXHLevel3 3 3 5 2" xfId="7676" xr:uid="{00000000-0005-0000-0000-0000BB1D0000}"/>
    <cellStyle name="SAPBEXHLevel3 3 3 6" xfId="7677" xr:uid="{00000000-0005-0000-0000-0000BC1D0000}"/>
    <cellStyle name="SAPBEXHLevel3 3 3 6 2" xfId="7678" xr:uid="{00000000-0005-0000-0000-0000BD1D0000}"/>
    <cellStyle name="SAPBEXHLevel3 3 3 7" xfId="7679" xr:uid="{00000000-0005-0000-0000-0000BE1D0000}"/>
    <cellStyle name="SAPBEXHLevel3 3 3 7 2" xfId="7680" xr:uid="{00000000-0005-0000-0000-0000BF1D0000}"/>
    <cellStyle name="SAPBEXHLevel3 3 3 8" xfId="7681" xr:uid="{00000000-0005-0000-0000-0000C01D0000}"/>
    <cellStyle name="SAPBEXHLevel3 3 3 8 2" xfId="7682" xr:uid="{00000000-0005-0000-0000-0000C11D0000}"/>
    <cellStyle name="SAPBEXHLevel3 3 3 9" xfId="7683" xr:uid="{00000000-0005-0000-0000-0000C21D0000}"/>
    <cellStyle name="SAPBEXHLevel3 3 4" xfId="7684" xr:uid="{00000000-0005-0000-0000-0000C31D0000}"/>
    <cellStyle name="SAPBEXHLevel3 3 4 2" xfId="7685" xr:uid="{00000000-0005-0000-0000-0000C41D0000}"/>
    <cellStyle name="SAPBEXHLevel3 3 4 2 2" xfId="7686" xr:uid="{00000000-0005-0000-0000-0000C51D0000}"/>
    <cellStyle name="SAPBEXHLevel3 3 4 3" xfId="7687" xr:uid="{00000000-0005-0000-0000-0000C61D0000}"/>
    <cellStyle name="SAPBEXHLevel3 3 4 3 2" xfId="7688" xr:uid="{00000000-0005-0000-0000-0000C71D0000}"/>
    <cellStyle name="SAPBEXHLevel3 3 4 4" xfId="7689" xr:uid="{00000000-0005-0000-0000-0000C81D0000}"/>
    <cellStyle name="SAPBEXHLevel3 3 4 4 2" xfId="7690" xr:uid="{00000000-0005-0000-0000-0000C91D0000}"/>
    <cellStyle name="SAPBEXHLevel3 3 4 5" xfId="7691" xr:uid="{00000000-0005-0000-0000-0000CA1D0000}"/>
    <cellStyle name="SAPBEXHLevel3 3 4 5 2" xfId="7692" xr:uid="{00000000-0005-0000-0000-0000CB1D0000}"/>
    <cellStyle name="SAPBEXHLevel3 3 4 6" xfId="7693" xr:uid="{00000000-0005-0000-0000-0000CC1D0000}"/>
    <cellStyle name="SAPBEXHLevel3 3 4 6 2" xfId="7694" xr:uid="{00000000-0005-0000-0000-0000CD1D0000}"/>
    <cellStyle name="SAPBEXHLevel3 3 4 7" xfId="7695" xr:uid="{00000000-0005-0000-0000-0000CE1D0000}"/>
    <cellStyle name="SAPBEXHLevel3 3 4 7 2" xfId="7696" xr:uid="{00000000-0005-0000-0000-0000CF1D0000}"/>
    <cellStyle name="SAPBEXHLevel3 3 4 8" xfId="7697" xr:uid="{00000000-0005-0000-0000-0000D01D0000}"/>
    <cellStyle name="SAPBEXHLevel3 3 4 8 2" xfId="7698" xr:uid="{00000000-0005-0000-0000-0000D11D0000}"/>
    <cellStyle name="SAPBEXHLevel3 3 4 9" xfId="7699" xr:uid="{00000000-0005-0000-0000-0000D21D0000}"/>
    <cellStyle name="SAPBEXHLevel3 3 5" xfId="7700" xr:uid="{00000000-0005-0000-0000-0000D31D0000}"/>
    <cellStyle name="SAPBEXHLevel3 3 5 2" xfId="7701" xr:uid="{00000000-0005-0000-0000-0000D41D0000}"/>
    <cellStyle name="SAPBEXHLevel3 3 5 2 2" xfId="7702" xr:uid="{00000000-0005-0000-0000-0000D51D0000}"/>
    <cellStyle name="SAPBEXHLevel3 3 5 3" xfId="7703" xr:uid="{00000000-0005-0000-0000-0000D61D0000}"/>
    <cellStyle name="SAPBEXHLevel3 3 5 3 2" xfId="7704" xr:uid="{00000000-0005-0000-0000-0000D71D0000}"/>
    <cellStyle name="SAPBEXHLevel3 3 5 4" xfId="7705" xr:uid="{00000000-0005-0000-0000-0000D81D0000}"/>
    <cellStyle name="SAPBEXHLevel3 3 5 4 2" xfId="7706" xr:uid="{00000000-0005-0000-0000-0000D91D0000}"/>
    <cellStyle name="SAPBEXHLevel3 3 5 5" xfId="7707" xr:uid="{00000000-0005-0000-0000-0000DA1D0000}"/>
    <cellStyle name="SAPBEXHLevel3 3 5 5 2" xfId="7708" xr:uid="{00000000-0005-0000-0000-0000DB1D0000}"/>
    <cellStyle name="SAPBEXHLevel3 3 5 6" xfId="7709" xr:uid="{00000000-0005-0000-0000-0000DC1D0000}"/>
    <cellStyle name="SAPBEXHLevel3 3 5 6 2" xfId="7710" xr:uid="{00000000-0005-0000-0000-0000DD1D0000}"/>
    <cellStyle name="SAPBEXHLevel3 3 5 7" xfId="7711" xr:uid="{00000000-0005-0000-0000-0000DE1D0000}"/>
    <cellStyle name="SAPBEXHLevel3 3 5 7 2" xfId="7712" xr:uid="{00000000-0005-0000-0000-0000DF1D0000}"/>
    <cellStyle name="SAPBEXHLevel3 3 5 8" xfId="7713" xr:uid="{00000000-0005-0000-0000-0000E01D0000}"/>
    <cellStyle name="SAPBEXHLevel3 3 6" xfId="7714" xr:uid="{00000000-0005-0000-0000-0000E11D0000}"/>
    <cellStyle name="SAPBEXHLevel3 3 6 2" xfId="7715" xr:uid="{00000000-0005-0000-0000-0000E21D0000}"/>
    <cellStyle name="SAPBEXHLevel3 4" xfId="7716" xr:uid="{00000000-0005-0000-0000-0000E31D0000}"/>
    <cellStyle name="SAPBEXHLevel3 4 2" xfId="7717" xr:uid="{00000000-0005-0000-0000-0000E41D0000}"/>
    <cellStyle name="SAPBEXHLevel3 4 2 2" xfId="7718" xr:uid="{00000000-0005-0000-0000-0000E51D0000}"/>
    <cellStyle name="SAPBEXHLevel3 4 3" xfId="7719" xr:uid="{00000000-0005-0000-0000-0000E61D0000}"/>
    <cellStyle name="SAPBEXHLevel3 4 3 2" xfId="7720" xr:uid="{00000000-0005-0000-0000-0000E71D0000}"/>
    <cellStyle name="SAPBEXHLevel3 4 4" xfId="7721" xr:uid="{00000000-0005-0000-0000-0000E81D0000}"/>
    <cellStyle name="SAPBEXHLevel3 4 4 2" xfId="7722" xr:uid="{00000000-0005-0000-0000-0000E91D0000}"/>
    <cellStyle name="SAPBEXHLevel3 4 5" xfId="7723" xr:uid="{00000000-0005-0000-0000-0000EA1D0000}"/>
    <cellStyle name="SAPBEXHLevel3 4 5 2" xfId="7724" xr:uid="{00000000-0005-0000-0000-0000EB1D0000}"/>
    <cellStyle name="SAPBEXHLevel3 4 6" xfId="7725" xr:uid="{00000000-0005-0000-0000-0000EC1D0000}"/>
    <cellStyle name="SAPBEXHLevel3 4 6 2" xfId="7726" xr:uid="{00000000-0005-0000-0000-0000ED1D0000}"/>
    <cellStyle name="SAPBEXHLevel3 4 7" xfId="7727" xr:uid="{00000000-0005-0000-0000-0000EE1D0000}"/>
    <cellStyle name="SAPBEXHLevel3 4 7 2" xfId="7728" xr:uid="{00000000-0005-0000-0000-0000EF1D0000}"/>
    <cellStyle name="SAPBEXHLevel3 4 8" xfId="7729" xr:uid="{00000000-0005-0000-0000-0000F01D0000}"/>
    <cellStyle name="SAPBEXHLevel3 4 8 2" xfId="7730" xr:uid="{00000000-0005-0000-0000-0000F11D0000}"/>
    <cellStyle name="SAPBEXHLevel3 4 9" xfId="7731" xr:uid="{00000000-0005-0000-0000-0000F21D0000}"/>
    <cellStyle name="SAPBEXHLevel3 5" xfId="7732" xr:uid="{00000000-0005-0000-0000-0000F31D0000}"/>
    <cellStyle name="SAPBEXHLevel3 5 2" xfId="7733" xr:uid="{00000000-0005-0000-0000-0000F41D0000}"/>
    <cellStyle name="SAPBEXHLevel3 5 2 2" xfId="7734" xr:uid="{00000000-0005-0000-0000-0000F51D0000}"/>
    <cellStyle name="SAPBEXHLevel3 5 3" xfId="7735" xr:uid="{00000000-0005-0000-0000-0000F61D0000}"/>
    <cellStyle name="SAPBEXHLevel3 5 3 2" xfId="7736" xr:uid="{00000000-0005-0000-0000-0000F71D0000}"/>
    <cellStyle name="SAPBEXHLevel3 5 4" xfId="7737" xr:uid="{00000000-0005-0000-0000-0000F81D0000}"/>
    <cellStyle name="SAPBEXHLevel3 5 4 2" xfId="7738" xr:uid="{00000000-0005-0000-0000-0000F91D0000}"/>
    <cellStyle name="SAPBEXHLevel3 5 5" xfId="7739" xr:uid="{00000000-0005-0000-0000-0000FA1D0000}"/>
    <cellStyle name="SAPBEXHLevel3 5 5 2" xfId="7740" xr:uid="{00000000-0005-0000-0000-0000FB1D0000}"/>
    <cellStyle name="SAPBEXHLevel3 5 6" xfId="7741" xr:uid="{00000000-0005-0000-0000-0000FC1D0000}"/>
    <cellStyle name="SAPBEXHLevel3 5 6 2" xfId="7742" xr:uid="{00000000-0005-0000-0000-0000FD1D0000}"/>
    <cellStyle name="SAPBEXHLevel3 5 7" xfId="7743" xr:uid="{00000000-0005-0000-0000-0000FE1D0000}"/>
    <cellStyle name="SAPBEXHLevel3 5 7 2" xfId="7744" xr:uid="{00000000-0005-0000-0000-0000FF1D0000}"/>
    <cellStyle name="SAPBEXHLevel3 5 8" xfId="7745" xr:uid="{00000000-0005-0000-0000-0000001E0000}"/>
    <cellStyle name="SAPBEXHLevel3 5 8 2" xfId="7746" xr:uid="{00000000-0005-0000-0000-0000011E0000}"/>
    <cellStyle name="SAPBEXHLevel3 5 9" xfId="7747" xr:uid="{00000000-0005-0000-0000-0000021E0000}"/>
    <cellStyle name="SAPBEXHLevel3 6" xfId="7748" xr:uid="{00000000-0005-0000-0000-0000031E0000}"/>
    <cellStyle name="SAPBEXHLevel3 6 2" xfId="7749" xr:uid="{00000000-0005-0000-0000-0000041E0000}"/>
    <cellStyle name="SAPBEXHLevel3 6 2 2" xfId="7750" xr:uid="{00000000-0005-0000-0000-0000051E0000}"/>
    <cellStyle name="SAPBEXHLevel3 6 3" xfId="7751" xr:uid="{00000000-0005-0000-0000-0000061E0000}"/>
    <cellStyle name="SAPBEXHLevel3 6 3 2" xfId="7752" xr:uid="{00000000-0005-0000-0000-0000071E0000}"/>
    <cellStyle name="SAPBEXHLevel3 6 4" xfId="7753" xr:uid="{00000000-0005-0000-0000-0000081E0000}"/>
    <cellStyle name="SAPBEXHLevel3 6 4 2" xfId="7754" xr:uid="{00000000-0005-0000-0000-0000091E0000}"/>
    <cellStyle name="SAPBEXHLevel3 6 5" xfId="7755" xr:uid="{00000000-0005-0000-0000-00000A1E0000}"/>
    <cellStyle name="SAPBEXHLevel3 6 5 2" xfId="7756" xr:uid="{00000000-0005-0000-0000-00000B1E0000}"/>
    <cellStyle name="SAPBEXHLevel3 6 6" xfId="7757" xr:uid="{00000000-0005-0000-0000-00000C1E0000}"/>
    <cellStyle name="SAPBEXHLevel3 6 6 2" xfId="7758" xr:uid="{00000000-0005-0000-0000-00000D1E0000}"/>
    <cellStyle name="SAPBEXHLevel3 6 7" xfId="7759" xr:uid="{00000000-0005-0000-0000-00000E1E0000}"/>
    <cellStyle name="SAPBEXHLevel3 6 7 2" xfId="7760" xr:uid="{00000000-0005-0000-0000-00000F1E0000}"/>
    <cellStyle name="SAPBEXHLevel3 6 8" xfId="7761" xr:uid="{00000000-0005-0000-0000-0000101E0000}"/>
    <cellStyle name="SAPBEXHLevel3 6 8 2" xfId="7762" xr:uid="{00000000-0005-0000-0000-0000111E0000}"/>
    <cellStyle name="SAPBEXHLevel3 6 9" xfId="7763" xr:uid="{00000000-0005-0000-0000-0000121E0000}"/>
    <cellStyle name="SAPBEXHLevel3 7" xfId="7764" xr:uid="{00000000-0005-0000-0000-0000131E0000}"/>
    <cellStyle name="SAPBEXHLevel3 7 2" xfId="7765" xr:uid="{00000000-0005-0000-0000-0000141E0000}"/>
    <cellStyle name="SAPBEXHLevel3 7 2 2" xfId="7766" xr:uid="{00000000-0005-0000-0000-0000151E0000}"/>
    <cellStyle name="SAPBEXHLevel3 7 3" xfId="7767" xr:uid="{00000000-0005-0000-0000-0000161E0000}"/>
    <cellStyle name="SAPBEXHLevel3 7 3 2" xfId="7768" xr:uid="{00000000-0005-0000-0000-0000171E0000}"/>
    <cellStyle name="SAPBEXHLevel3 7 4" xfId="7769" xr:uid="{00000000-0005-0000-0000-0000181E0000}"/>
    <cellStyle name="SAPBEXHLevel3 7 4 2" xfId="7770" xr:uid="{00000000-0005-0000-0000-0000191E0000}"/>
    <cellStyle name="SAPBEXHLevel3 7 5" xfId="7771" xr:uid="{00000000-0005-0000-0000-00001A1E0000}"/>
    <cellStyle name="SAPBEXHLevel3 7 5 2" xfId="7772" xr:uid="{00000000-0005-0000-0000-00001B1E0000}"/>
    <cellStyle name="SAPBEXHLevel3 7 6" xfId="7773" xr:uid="{00000000-0005-0000-0000-00001C1E0000}"/>
    <cellStyle name="SAPBEXHLevel3 7 6 2" xfId="7774" xr:uid="{00000000-0005-0000-0000-00001D1E0000}"/>
    <cellStyle name="SAPBEXHLevel3 7 7" xfId="7775" xr:uid="{00000000-0005-0000-0000-00001E1E0000}"/>
    <cellStyle name="SAPBEXHLevel3 7 7 2" xfId="7776" xr:uid="{00000000-0005-0000-0000-00001F1E0000}"/>
    <cellStyle name="SAPBEXHLevel3 7 8" xfId="7777" xr:uid="{00000000-0005-0000-0000-0000201E0000}"/>
    <cellStyle name="SAPBEXHLevel3 8" xfId="7778" xr:uid="{00000000-0005-0000-0000-0000211E0000}"/>
    <cellStyle name="SAPBEXHLevel3 8 2" xfId="7779" xr:uid="{00000000-0005-0000-0000-0000221E0000}"/>
    <cellStyle name="SAPBEXHLevel3X" xfId="7780" xr:uid="{00000000-0005-0000-0000-0000231E0000}"/>
    <cellStyle name="SAPBEXHLevel3X 2" xfId="7781" xr:uid="{00000000-0005-0000-0000-0000241E0000}"/>
    <cellStyle name="SAPBEXHLevel3X 2 2" xfId="7782" xr:uid="{00000000-0005-0000-0000-0000251E0000}"/>
    <cellStyle name="SAPBEXHLevel3X 2 2 2" xfId="7783" xr:uid="{00000000-0005-0000-0000-0000261E0000}"/>
    <cellStyle name="SAPBEXHLevel3X 2 2 2 2" xfId="7784" xr:uid="{00000000-0005-0000-0000-0000271E0000}"/>
    <cellStyle name="SAPBEXHLevel3X 2 2 2 2 2" xfId="7785" xr:uid="{00000000-0005-0000-0000-0000281E0000}"/>
    <cellStyle name="SAPBEXHLevel3X 2 2 2 3" xfId="7786" xr:uid="{00000000-0005-0000-0000-0000291E0000}"/>
    <cellStyle name="SAPBEXHLevel3X 2 2 2 3 2" xfId="7787" xr:uid="{00000000-0005-0000-0000-00002A1E0000}"/>
    <cellStyle name="SAPBEXHLevel3X 2 2 2 4" xfId="7788" xr:uid="{00000000-0005-0000-0000-00002B1E0000}"/>
    <cellStyle name="SAPBEXHLevel3X 2 2 2 4 2" xfId="7789" xr:uid="{00000000-0005-0000-0000-00002C1E0000}"/>
    <cellStyle name="SAPBEXHLevel3X 2 2 2 5" xfId="7790" xr:uid="{00000000-0005-0000-0000-00002D1E0000}"/>
    <cellStyle name="SAPBEXHLevel3X 2 2 2 5 2" xfId="7791" xr:uid="{00000000-0005-0000-0000-00002E1E0000}"/>
    <cellStyle name="SAPBEXHLevel3X 2 2 2 6" xfId="7792" xr:uid="{00000000-0005-0000-0000-00002F1E0000}"/>
    <cellStyle name="SAPBEXHLevel3X 2 2 2 6 2" xfId="7793" xr:uid="{00000000-0005-0000-0000-0000301E0000}"/>
    <cellStyle name="SAPBEXHLevel3X 2 2 2 7" xfId="7794" xr:uid="{00000000-0005-0000-0000-0000311E0000}"/>
    <cellStyle name="SAPBEXHLevel3X 2 2 2 7 2" xfId="7795" xr:uid="{00000000-0005-0000-0000-0000321E0000}"/>
    <cellStyle name="SAPBEXHLevel3X 2 2 2 8" xfId="7796" xr:uid="{00000000-0005-0000-0000-0000331E0000}"/>
    <cellStyle name="SAPBEXHLevel3X 2 2 2 8 2" xfId="7797" xr:uid="{00000000-0005-0000-0000-0000341E0000}"/>
    <cellStyle name="SAPBEXHLevel3X 2 2 2 9" xfId="7798" xr:uid="{00000000-0005-0000-0000-0000351E0000}"/>
    <cellStyle name="SAPBEXHLevel3X 2 2 3" xfId="7799" xr:uid="{00000000-0005-0000-0000-0000361E0000}"/>
    <cellStyle name="SAPBEXHLevel3X 2 2 3 2" xfId="7800" xr:uid="{00000000-0005-0000-0000-0000371E0000}"/>
    <cellStyle name="SAPBEXHLevel3X 2 2 3 2 2" xfId="7801" xr:uid="{00000000-0005-0000-0000-0000381E0000}"/>
    <cellStyle name="SAPBEXHLevel3X 2 2 3 3" xfId="7802" xr:uid="{00000000-0005-0000-0000-0000391E0000}"/>
    <cellStyle name="SAPBEXHLevel3X 2 2 3 3 2" xfId="7803" xr:uid="{00000000-0005-0000-0000-00003A1E0000}"/>
    <cellStyle name="SAPBEXHLevel3X 2 2 3 4" xfId="7804" xr:uid="{00000000-0005-0000-0000-00003B1E0000}"/>
    <cellStyle name="SAPBEXHLevel3X 2 2 3 4 2" xfId="7805" xr:uid="{00000000-0005-0000-0000-00003C1E0000}"/>
    <cellStyle name="SAPBEXHLevel3X 2 2 3 5" xfId="7806" xr:uid="{00000000-0005-0000-0000-00003D1E0000}"/>
    <cellStyle name="SAPBEXHLevel3X 2 2 3 5 2" xfId="7807" xr:uid="{00000000-0005-0000-0000-00003E1E0000}"/>
    <cellStyle name="SAPBEXHLevel3X 2 2 3 6" xfId="7808" xr:uid="{00000000-0005-0000-0000-00003F1E0000}"/>
    <cellStyle name="SAPBEXHLevel3X 2 2 3 6 2" xfId="7809" xr:uid="{00000000-0005-0000-0000-0000401E0000}"/>
    <cellStyle name="SAPBEXHLevel3X 2 2 3 7" xfId="7810" xr:uid="{00000000-0005-0000-0000-0000411E0000}"/>
    <cellStyle name="SAPBEXHLevel3X 2 2 3 7 2" xfId="7811" xr:uid="{00000000-0005-0000-0000-0000421E0000}"/>
    <cellStyle name="SAPBEXHLevel3X 2 2 3 8" xfId="7812" xr:uid="{00000000-0005-0000-0000-0000431E0000}"/>
    <cellStyle name="SAPBEXHLevel3X 2 2 3 8 2" xfId="7813" xr:uid="{00000000-0005-0000-0000-0000441E0000}"/>
    <cellStyle name="SAPBEXHLevel3X 2 2 3 9" xfId="7814" xr:uid="{00000000-0005-0000-0000-0000451E0000}"/>
    <cellStyle name="SAPBEXHLevel3X 2 2 4" xfId="7815" xr:uid="{00000000-0005-0000-0000-0000461E0000}"/>
    <cellStyle name="SAPBEXHLevel3X 2 2 4 2" xfId="7816" xr:uid="{00000000-0005-0000-0000-0000471E0000}"/>
    <cellStyle name="SAPBEXHLevel3X 2 2 4 2 2" xfId="7817" xr:uid="{00000000-0005-0000-0000-0000481E0000}"/>
    <cellStyle name="SAPBEXHLevel3X 2 2 4 3" xfId="7818" xr:uid="{00000000-0005-0000-0000-0000491E0000}"/>
    <cellStyle name="SAPBEXHLevel3X 2 2 4 3 2" xfId="7819" xr:uid="{00000000-0005-0000-0000-00004A1E0000}"/>
    <cellStyle name="SAPBEXHLevel3X 2 2 4 4" xfId="7820" xr:uid="{00000000-0005-0000-0000-00004B1E0000}"/>
    <cellStyle name="SAPBEXHLevel3X 2 2 4 4 2" xfId="7821" xr:uid="{00000000-0005-0000-0000-00004C1E0000}"/>
    <cellStyle name="SAPBEXHLevel3X 2 2 4 5" xfId="7822" xr:uid="{00000000-0005-0000-0000-00004D1E0000}"/>
    <cellStyle name="SAPBEXHLevel3X 2 2 4 5 2" xfId="7823" xr:uid="{00000000-0005-0000-0000-00004E1E0000}"/>
    <cellStyle name="SAPBEXHLevel3X 2 2 4 6" xfId="7824" xr:uid="{00000000-0005-0000-0000-00004F1E0000}"/>
    <cellStyle name="SAPBEXHLevel3X 2 2 4 6 2" xfId="7825" xr:uid="{00000000-0005-0000-0000-0000501E0000}"/>
    <cellStyle name="SAPBEXHLevel3X 2 2 4 7" xfId="7826" xr:uid="{00000000-0005-0000-0000-0000511E0000}"/>
    <cellStyle name="SAPBEXHLevel3X 2 2 4 7 2" xfId="7827" xr:uid="{00000000-0005-0000-0000-0000521E0000}"/>
    <cellStyle name="SAPBEXHLevel3X 2 2 4 8" xfId="7828" xr:uid="{00000000-0005-0000-0000-0000531E0000}"/>
    <cellStyle name="SAPBEXHLevel3X 2 2 4 8 2" xfId="7829" xr:uid="{00000000-0005-0000-0000-0000541E0000}"/>
    <cellStyle name="SAPBEXHLevel3X 2 2 4 9" xfId="7830" xr:uid="{00000000-0005-0000-0000-0000551E0000}"/>
    <cellStyle name="SAPBEXHLevel3X 2 2 5" xfId="7831" xr:uid="{00000000-0005-0000-0000-0000561E0000}"/>
    <cellStyle name="SAPBEXHLevel3X 2 2 5 2" xfId="7832" xr:uid="{00000000-0005-0000-0000-0000571E0000}"/>
    <cellStyle name="SAPBEXHLevel3X 2 2 5 2 2" xfId="7833" xr:uid="{00000000-0005-0000-0000-0000581E0000}"/>
    <cellStyle name="SAPBEXHLevel3X 2 2 5 3" xfId="7834" xr:uid="{00000000-0005-0000-0000-0000591E0000}"/>
    <cellStyle name="SAPBEXHLevel3X 2 2 5 3 2" xfId="7835" xr:uid="{00000000-0005-0000-0000-00005A1E0000}"/>
    <cellStyle name="SAPBEXHLevel3X 2 2 5 4" xfId="7836" xr:uid="{00000000-0005-0000-0000-00005B1E0000}"/>
    <cellStyle name="SAPBEXHLevel3X 2 2 5 4 2" xfId="7837" xr:uid="{00000000-0005-0000-0000-00005C1E0000}"/>
    <cellStyle name="SAPBEXHLevel3X 2 2 5 5" xfId="7838" xr:uid="{00000000-0005-0000-0000-00005D1E0000}"/>
    <cellStyle name="SAPBEXHLevel3X 2 2 5 5 2" xfId="7839" xr:uid="{00000000-0005-0000-0000-00005E1E0000}"/>
    <cellStyle name="SAPBEXHLevel3X 2 2 5 6" xfId="7840" xr:uid="{00000000-0005-0000-0000-00005F1E0000}"/>
    <cellStyle name="SAPBEXHLevel3X 2 2 5 6 2" xfId="7841" xr:uid="{00000000-0005-0000-0000-0000601E0000}"/>
    <cellStyle name="SAPBEXHLevel3X 2 2 5 7" xfId="7842" xr:uid="{00000000-0005-0000-0000-0000611E0000}"/>
    <cellStyle name="SAPBEXHLevel3X 2 2 5 7 2" xfId="7843" xr:uid="{00000000-0005-0000-0000-0000621E0000}"/>
    <cellStyle name="SAPBEXHLevel3X 2 2 5 8" xfId="7844" xr:uid="{00000000-0005-0000-0000-0000631E0000}"/>
    <cellStyle name="SAPBEXHLevel3X 2 2 6" xfId="7845" xr:uid="{00000000-0005-0000-0000-0000641E0000}"/>
    <cellStyle name="SAPBEXHLevel3X 2 2 6 2" xfId="7846" xr:uid="{00000000-0005-0000-0000-0000651E0000}"/>
    <cellStyle name="SAPBEXHLevel3X 2 3" xfId="7847" xr:uid="{00000000-0005-0000-0000-0000661E0000}"/>
    <cellStyle name="SAPBEXHLevel3X 2 3 2" xfId="7848" xr:uid="{00000000-0005-0000-0000-0000671E0000}"/>
    <cellStyle name="SAPBEXHLevel3X 2 3 2 2" xfId="7849" xr:uid="{00000000-0005-0000-0000-0000681E0000}"/>
    <cellStyle name="SAPBEXHLevel3X 2 3 2 2 2" xfId="7850" xr:uid="{00000000-0005-0000-0000-0000691E0000}"/>
    <cellStyle name="SAPBEXHLevel3X 2 3 2 3" xfId="7851" xr:uid="{00000000-0005-0000-0000-00006A1E0000}"/>
    <cellStyle name="SAPBEXHLevel3X 2 3 2 3 2" xfId="7852" xr:uid="{00000000-0005-0000-0000-00006B1E0000}"/>
    <cellStyle name="SAPBEXHLevel3X 2 3 2 4" xfId="7853" xr:uid="{00000000-0005-0000-0000-00006C1E0000}"/>
    <cellStyle name="SAPBEXHLevel3X 2 3 2 4 2" xfId="7854" xr:uid="{00000000-0005-0000-0000-00006D1E0000}"/>
    <cellStyle name="SAPBEXHLevel3X 2 3 2 5" xfId="7855" xr:uid="{00000000-0005-0000-0000-00006E1E0000}"/>
    <cellStyle name="SAPBEXHLevel3X 2 3 2 5 2" xfId="7856" xr:uid="{00000000-0005-0000-0000-00006F1E0000}"/>
    <cellStyle name="SAPBEXHLevel3X 2 3 2 6" xfId="7857" xr:uid="{00000000-0005-0000-0000-0000701E0000}"/>
    <cellStyle name="SAPBEXHLevel3X 2 3 2 6 2" xfId="7858" xr:uid="{00000000-0005-0000-0000-0000711E0000}"/>
    <cellStyle name="SAPBEXHLevel3X 2 3 2 7" xfId="7859" xr:uid="{00000000-0005-0000-0000-0000721E0000}"/>
    <cellStyle name="SAPBEXHLevel3X 2 3 2 7 2" xfId="7860" xr:uid="{00000000-0005-0000-0000-0000731E0000}"/>
    <cellStyle name="SAPBEXHLevel3X 2 3 2 8" xfId="7861" xr:uid="{00000000-0005-0000-0000-0000741E0000}"/>
    <cellStyle name="SAPBEXHLevel3X 2 3 2 8 2" xfId="7862" xr:uid="{00000000-0005-0000-0000-0000751E0000}"/>
    <cellStyle name="SAPBEXHLevel3X 2 3 2 9" xfId="7863" xr:uid="{00000000-0005-0000-0000-0000761E0000}"/>
    <cellStyle name="SAPBEXHLevel3X 2 3 3" xfId="7864" xr:uid="{00000000-0005-0000-0000-0000771E0000}"/>
    <cellStyle name="SAPBEXHLevel3X 2 3 3 2" xfId="7865" xr:uid="{00000000-0005-0000-0000-0000781E0000}"/>
    <cellStyle name="SAPBEXHLevel3X 2 3 3 2 2" xfId="7866" xr:uid="{00000000-0005-0000-0000-0000791E0000}"/>
    <cellStyle name="SAPBEXHLevel3X 2 3 3 3" xfId="7867" xr:uid="{00000000-0005-0000-0000-00007A1E0000}"/>
    <cellStyle name="SAPBEXHLevel3X 2 3 3 3 2" xfId="7868" xr:uid="{00000000-0005-0000-0000-00007B1E0000}"/>
    <cellStyle name="SAPBEXHLevel3X 2 3 3 4" xfId="7869" xr:uid="{00000000-0005-0000-0000-00007C1E0000}"/>
    <cellStyle name="SAPBEXHLevel3X 2 3 3 4 2" xfId="7870" xr:uid="{00000000-0005-0000-0000-00007D1E0000}"/>
    <cellStyle name="SAPBEXHLevel3X 2 3 3 5" xfId="7871" xr:uid="{00000000-0005-0000-0000-00007E1E0000}"/>
    <cellStyle name="SAPBEXHLevel3X 2 3 3 5 2" xfId="7872" xr:uid="{00000000-0005-0000-0000-00007F1E0000}"/>
    <cellStyle name="SAPBEXHLevel3X 2 3 3 6" xfId="7873" xr:uid="{00000000-0005-0000-0000-0000801E0000}"/>
    <cellStyle name="SAPBEXHLevel3X 2 3 3 6 2" xfId="7874" xr:uid="{00000000-0005-0000-0000-0000811E0000}"/>
    <cellStyle name="SAPBEXHLevel3X 2 3 3 7" xfId="7875" xr:uid="{00000000-0005-0000-0000-0000821E0000}"/>
    <cellStyle name="SAPBEXHLevel3X 2 3 3 7 2" xfId="7876" xr:uid="{00000000-0005-0000-0000-0000831E0000}"/>
    <cellStyle name="SAPBEXHLevel3X 2 3 3 8" xfId="7877" xr:uid="{00000000-0005-0000-0000-0000841E0000}"/>
    <cellStyle name="SAPBEXHLevel3X 2 3 3 8 2" xfId="7878" xr:uid="{00000000-0005-0000-0000-0000851E0000}"/>
    <cellStyle name="SAPBEXHLevel3X 2 3 3 9" xfId="7879" xr:uid="{00000000-0005-0000-0000-0000861E0000}"/>
    <cellStyle name="SAPBEXHLevel3X 2 3 4" xfId="7880" xr:uid="{00000000-0005-0000-0000-0000871E0000}"/>
    <cellStyle name="SAPBEXHLevel3X 2 3 4 2" xfId="7881" xr:uid="{00000000-0005-0000-0000-0000881E0000}"/>
    <cellStyle name="SAPBEXHLevel3X 2 3 4 2 2" xfId="7882" xr:uid="{00000000-0005-0000-0000-0000891E0000}"/>
    <cellStyle name="SAPBEXHLevel3X 2 3 4 3" xfId="7883" xr:uid="{00000000-0005-0000-0000-00008A1E0000}"/>
    <cellStyle name="SAPBEXHLevel3X 2 3 4 3 2" xfId="7884" xr:uid="{00000000-0005-0000-0000-00008B1E0000}"/>
    <cellStyle name="SAPBEXHLevel3X 2 3 4 4" xfId="7885" xr:uid="{00000000-0005-0000-0000-00008C1E0000}"/>
    <cellStyle name="SAPBEXHLevel3X 2 3 4 4 2" xfId="7886" xr:uid="{00000000-0005-0000-0000-00008D1E0000}"/>
    <cellStyle name="SAPBEXHLevel3X 2 3 4 5" xfId="7887" xr:uid="{00000000-0005-0000-0000-00008E1E0000}"/>
    <cellStyle name="SAPBEXHLevel3X 2 3 4 5 2" xfId="7888" xr:uid="{00000000-0005-0000-0000-00008F1E0000}"/>
    <cellStyle name="SAPBEXHLevel3X 2 3 4 6" xfId="7889" xr:uid="{00000000-0005-0000-0000-0000901E0000}"/>
    <cellStyle name="SAPBEXHLevel3X 2 3 4 6 2" xfId="7890" xr:uid="{00000000-0005-0000-0000-0000911E0000}"/>
    <cellStyle name="SAPBEXHLevel3X 2 3 4 7" xfId="7891" xr:uid="{00000000-0005-0000-0000-0000921E0000}"/>
    <cellStyle name="SAPBEXHLevel3X 2 3 4 7 2" xfId="7892" xr:uid="{00000000-0005-0000-0000-0000931E0000}"/>
    <cellStyle name="SAPBEXHLevel3X 2 3 4 8" xfId="7893" xr:uid="{00000000-0005-0000-0000-0000941E0000}"/>
    <cellStyle name="SAPBEXHLevel3X 2 3 4 8 2" xfId="7894" xr:uid="{00000000-0005-0000-0000-0000951E0000}"/>
    <cellStyle name="SAPBEXHLevel3X 2 3 4 9" xfId="7895" xr:uid="{00000000-0005-0000-0000-0000961E0000}"/>
    <cellStyle name="SAPBEXHLevel3X 2 3 5" xfId="7896" xr:uid="{00000000-0005-0000-0000-0000971E0000}"/>
    <cellStyle name="SAPBEXHLevel3X 2 3 5 2" xfId="7897" xr:uid="{00000000-0005-0000-0000-0000981E0000}"/>
    <cellStyle name="SAPBEXHLevel3X 2 3 5 2 2" xfId="7898" xr:uid="{00000000-0005-0000-0000-0000991E0000}"/>
    <cellStyle name="SAPBEXHLevel3X 2 3 5 3" xfId="7899" xr:uid="{00000000-0005-0000-0000-00009A1E0000}"/>
    <cellStyle name="SAPBEXHLevel3X 2 3 5 3 2" xfId="7900" xr:uid="{00000000-0005-0000-0000-00009B1E0000}"/>
    <cellStyle name="SAPBEXHLevel3X 2 3 5 4" xfId="7901" xr:uid="{00000000-0005-0000-0000-00009C1E0000}"/>
    <cellStyle name="SAPBEXHLevel3X 2 3 5 4 2" xfId="7902" xr:uid="{00000000-0005-0000-0000-00009D1E0000}"/>
    <cellStyle name="SAPBEXHLevel3X 2 3 5 5" xfId="7903" xr:uid="{00000000-0005-0000-0000-00009E1E0000}"/>
    <cellStyle name="SAPBEXHLevel3X 2 3 5 5 2" xfId="7904" xr:uid="{00000000-0005-0000-0000-00009F1E0000}"/>
    <cellStyle name="SAPBEXHLevel3X 2 3 5 6" xfId="7905" xr:uid="{00000000-0005-0000-0000-0000A01E0000}"/>
    <cellStyle name="SAPBEXHLevel3X 2 3 5 6 2" xfId="7906" xr:uid="{00000000-0005-0000-0000-0000A11E0000}"/>
    <cellStyle name="SAPBEXHLevel3X 2 3 5 7" xfId="7907" xr:uid="{00000000-0005-0000-0000-0000A21E0000}"/>
    <cellStyle name="SAPBEXHLevel3X 2 3 5 7 2" xfId="7908" xr:uid="{00000000-0005-0000-0000-0000A31E0000}"/>
    <cellStyle name="SAPBEXHLevel3X 2 3 5 8" xfId="7909" xr:uid="{00000000-0005-0000-0000-0000A41E0000}"/>
    <cellStyle name="SAPBEXHLevel3X 2 3 6" xfId="7910" xr:uid="{00000000-0005-0000-0000-0000A51E0000}"/>
    <cellStyle name="SAPBEXHLevel3X 2 3 6 2" xfId="7911" xr:uid="{00000000-0005-0000-0000-0000A61E0000}"/>
    <cellStyle name="SAPBEXHLevel3X 2 4" xfId="7912" xr:uid="{00000000-0005-0000-0000-0000A71E0000}"/>
    <cellStyle name="SAPBEXHLevel3X 2 4 2" xfId="7913" xr:uid="{00000000-0005-0000-0000-0000A81E0000}"/>
    <cellStyle name="SAPBEXHLevel3X 2 4 2 2" xfId="7914" xr:uid="{00000000-0005-0000-0000-0000A91E0000}"/>
    <cellStyle name="SAPBEXHLevel3X 2 4 3" xfId="7915" xr:uid="{00000000-0005-0000-0000-0000AA1E0000}"/>
    <cellStyle name="SAPBEXHLevel3X 2 4 3 2" xfId="7916" xr:uid="{00000000-0005-0000-0000-0000AB1E0000}"/>
    <cellStyle name="SAPBEXHLevel3X 2 4 4" xfId="7917" xr:uid="{00000000-0005-0000-0000-0000AC1E0000}"/>
    <cellStyle name="SAPBEXHLevel3X 2 4 4 2" xfId="7918" xr:uid="{00000000-0005-0000-0000-0000AD1E0000}"/>
    <cellStyle name="SAPBEXHLevel3X 2 4 5" xfId="7919" xr:uid="{00000000-0005-0000-0000-0000AE1E0000}"/>
    <cellStyle name="SAPBEXHLevel3X 2 4 5 2" xfId="7920" xr:uid="{00000000-0005-0000-0000-0000AF1E0000}"/>
    <cellStyle name="SAPBEXHLevel3X 2 4 6" xfId="7921" xr:uid="{00000000-0005-0000-0000-0000B01E0000}"/>
    <cellStyle name="SAPBEXHLevel3X 2 4 6 2" xfId="7922" xr:uid="{00000000-0005-0000-0000-0000B11E0000}"/>
    <cellStyle name="SAPBEXHLevel3X 2 4 7" xfId="7923" xr:uid="{00000000-0005-0000-0000-0000B21E0000}"/>
    <cellStyle name="SAPBEXHLevel3X 2 4 7 2" xfId="7924" xr:uid="{00000000-0005-0000-0000-0000B31E0000}"/>
    <cellStyle name="SAPBEXHLevel3X 2 4 8" xfId="7925" xr:uid="{00000000-0005-0000-0000-0000B41E0000}"/>
    <cellStyle name="SAPBEXHLevel3X 2 4 8 2" xfId="7926" xr:uid="{00000000-0005-0000-0000-0000B51E0000}"/>
    <cellStyle name="SAPBEXHLevel3X 2 4 9" xfId="7927" xr:uid="{00000000-0005-0000-0000-0000B61E0000}"/>
    <cellStyle name="SAPBEXHLevel3X 2 5" xfId="7928" xr:uid="{00000000-0005-0000-0000-0000B71E0000}"/>
    <cellStyle name="SAPBEXHLevel3X 2 5 2" xfId="7929" xr:uid="{00000000-0005-0000-0000-0000B81E0000}"/>
    <cellStyle name="SAPBEXHLevel3X 2 5 2 2" xfId="7930" xr:uid="{00000000-0005-0000-0000-0000B91E0000}"/>
    <cellStyle name="SAPBEXHLevel3X 2 5 3" xfId="7931" xr:uid="{00000000-0005-0000-0000-0000BA1E0000}"/>
    <cellStyle name="SAPBEXHLevel3X 2 5 3 2" xfId="7932" xr:uid="{00000000-0005-0000-0000-0000BB1E0000}"/>
    <cellStyle name="SAPBEXHLevel3X 2 5 4" xfId="7933" xr:uid="{00000000-0005-0000-0000-0000BC1E0000}"/>
    <cellStyle name="SAPBEXHLevel3X 2 5 4 2" xfId="7934" xr:uid="{00000000-0005-0000-0000-0000BD1E0000}"/>
    <cellStyle name="SAPBEXHLevel3X 2 5 5" xfId="7935" xr:uid="{00000000-0005-0000-0000-0000BE1E0000}"/>
    <cellStyle name="SAPBEXHLevel3X 2 5 5 2" xfId="7936" xr:uid="{00000000-0005-0000-0000-0000BF1E0000}"/>
    <cellStyle name="SAPBEXHLevel3X 2 5 6" xfId="7937" xr:uid="{00000000-0005-0000-0000-0000C01E0000}"/>
    <cellStyle name="SAPBEXHLevel3X 2 5 6 2" xfId="7938" xr:uid="{00000000-0005-0000-0000-0000C11E0000}"/>
    <cellStyle name="SAPBEXHLevel3X 2 5 7" xfId="7939" xr:uid="{00000000-0005-0000-0000-0000C21E0000}"/>
    <cellStyle name="SAPBEXHLevel3X 2 5 7 2" xfId="7940" xr:uid="{00000000-0005-0000-0000-0000C31E0000}"/>
    <cellStyle name="SAPBEXHLevel3X 2 5 8" xfId="7941" xr:uid="{00000000-0005-0000-0000-0000C41E0000}"/>
    <cellStyle name="SAPBEXHLevel3X 2 5 8 2" xfId="7942" xr:uid="{00000000-0005-0000-0000-0000C51E0000}"/>
    <cellStyle name="SAPBEXHLevel3X 2 5 9" xfId="7943" xr:uid="{00000000-0005-0000-0000-0000C61E0000}"/>
    <cellStyle name="SAPBEXHLevel3X 2 6" xfId="7944" xr:uid="{00000000-0005-0000-0000-0000C71E0000}"/>
    <cellStyle name="SAPBEXHLevel3X 2 6 2" xfId="7945" xr:uid="{00000000-0005-0000-0000-0000C81E0000}"/>
    <cellStyle name="SAPBEXHLevel3X 2 6 2 2" xfId="7946" xr:uid="{00000000-0005-0000-0000-0000C91E0000}"/>
    <cellStyle name="SAPBEXHLevel3X 2 6 3" xfId="7947" xr:uid="{00000000-0005-0000-0000-0000CA1E0000}"/>
    <cellStyle name="SAPBEXHLevel3X 2 6 3 2" xfId="7948" xr:uid="{00000000-0005-0000-0000-0000CB1E0000}"/>
    <cellStyle name="SAPBEXHLevel3X 2 6 4" xfId="7949" xr:uid="{00000000-0005-0000-0000-0000CC1E0000}"/>
    <cellStyle name="SAPBEXHLevel3X 2 6 4 2" xfId="7950" xr:uid="{00000000-0005-0000-0000-0000CD1E0000}"/>
    <cellStyle name="SAPBEXHLevel3X 2 6 5" xfId="7951" xr:uid="{00000000-0005-0000-0000-0000CE1E0000}"/>
    <cellStyle name="SAPBEXHLevel3X 2 6 5 2" xfId="7952" xr:uid="{00000000-0005-0000-0000-0000CF1E0000}"/>
    <cellStyle name="SAPBEXHLevel3X 2 6 6" xfId="7953" xr:uid="{00000000-0005-0000-0000-0000D01E0000}"/>
    <cellStyle name="SAPBEXHLevel3X 2 6 6 2" xfId="7954" xr:uid="{00000000-0005-0000-0000-0000D11E0000}"/>
    <cellStyle name="SAPBEXHLevel3X 2 6 7" xfId="7955" xr:uid="{00000000-0005-0000-0000-0000D21E0000}"/>
    <cellStyle name="SAPBEXHLevel3X 2 6 7 2" xfId="7956" xr:uid="{00000000-0005-0000-0000-0000D31E0000}"/>
    <cellStyle name="SAPBEXHLevel3X 2 6 8" xfId="7957" xr:uid="{00000000-0005-0000-0000-0000D41E0000}"/>
    <cellStyle name="SAPBEXHLevel3X 2 6 8 2" xfId="7958" xr:uid="{00000000-0005-0000-0000-0000D51E0000}"/>
    <cellStyle name="SAPBEXHLevel3X 2 6 9" xfId="7959" xr:uid="{00000000-0005-0000-0000-0000D61E0000}"/>
    <cellStyle name="SAPBEXHLevel3X 2 7" xfId="7960" xr:uid="{00000000-0005-0000-0000-0000D71E0000}"/>
    <cellStyle name="SAPBEXHLevel3X 2 7 2" xfId="7961" xr:uid="{00000000-0005-0000-0000-0000D81E0000}"/>
    <cellStyle name="SAPBEXHLevel3X 2 7 2 2" xfId="7962" xr:uid="{00000000-0005-0000-0000-0000D91E0000}"/>
    <cellStyle name="SAPBEXHLevel3X 2 7 3" xfId="7963" xr:uid="{00000000-0005-0000-0000-0000DA1E0000}"/>
    <cellStyle name="SAPBEXHLevel3X 2 7 3 2" xfId="7964" xr:uid="{00000000-0005-0000-0000-0000DB1E0000}"/>
    <cellStyle name="SAPBEXHLevel3X 2 7 4" xfId="7965" xr:uid="{00000000-0005-0000-0000-0000DC1E0000}"/>
    <cellStyle name="SAPBEXHLevel3X 2 7 4 2" xfId="7966" xr:uid="{00000000-0005-0000-0000-0000DD1E0000}"/>
    <cellStyle name="SAPBEXHLevel3X 2 7 5" xfId="7967" xr:uid="{00000000-0005-0000-0000-0000DE1E0000}"/>
    <cellStyle name="SAPBEXHLevel3X 2 7 5 2" xfId="7968" xr:uid="{00000000-0005-0000-0000-0000DF1E0000}"/>
    <cellStyle name="SAPBEXHLevel3X 2 7 6" xfId="7969" xr:uid="{00000000-0005-0000-0000-0000E01E0000}"/>
    <cellStyle name="SAPBEXHLevel3X 2 7 6 2" xfId="7970" xr:uid="{00000000-0005-0000-0000-0000E11E0000}"/>
    <cellStyle name="SAPBEXHLevel3X 2 7 7" xfId="7971" xr:uid="{00000000-0005-0000-0000-0000E21E0000}"/>
    <cellStyle name="SAPBEXHLevel3X 2 7 7 2" xfId="7972" xr:uid="{00000000-0005-0000-0000-0000E31E0000}"/>
    <cellStyle name="SAPBEXHLevel3X 2 7 8" xfId="7973" xr:uid="{00000000-0005-0000-0000-0000E41E0000}"/>
    <cellStyle name="SAPBEXHLevel3X 2 8" xfId="7974" xr:uid="{00000000-0005-0000-0000-0000E51E0000}"/>
    <cellStyle name="SAPBEXHLevel3X 2 8 2" xfId="7975" xr:uid="{00000000-0005-0000-0000-0000E61E0000}"/>
    <cellStyle name="SAPBEXHLevel3X 3" xfId="7976" xr:uid="{00000000-0005-0000-0000-0000E71E0000}"/>
    <cellStyle name="SAPBEXHLevel3X 3 2" xfId="7977" xr:uid="{00000000-0005-0000-0000-0000E81E0000}"/>
    <cellStyle name="SAPBEXHLevel3X 3 2 2" xfId="7978" xr:uid="{00000000-0005-0000-0000-0000E91E0000}"/>
    <cellStyle name="SAPBEXHLevel3X 3 2 2 2" xfId="7979" xr:uid="{00000000-0005-0000-0000-0000EA1E0000}"/>
    <cellStyle name="SAPBEXHLevel3X 3 2 3" xfId="7980" xr:uid="{00000000-0005-0000-0000-0000EB1E0000}"/>
    <cellStyle name="SAPBEXHLevel3X 3 2 3 2" xfId="7981" xr:uid="{00000000-0005-0000-0000-0000EC1E0000}"/>
    <cellStyle name="SAPBEXHLevel3X 3 2 4" xfId="7982" xr:uid="{00000000-0005-0000-0000-0000ED1E0000}"/>
    <cellStyle name="SAPBEXHLevel3X 3 2 4 2" xfId="7983" xr:uid="{00000000-0005-0000-0000-0000EE1E0000}"/>
    <cellStyle name="SAPBEXHLevel3X 3 2 5" xfId="7984" xr:uid="{00000000-0005-0000-0000-0000EF1E0000}"/>
    <cellStyle name="SAPBEXHLevel3X 3 2 5 2" xfId="7985" xr:uid="{00000000-0005-0000-0000-0000F01E0000}"/>
    <cellStyle name="SAPBEXHLevel3X 3 2 6" xfId="7986" xr:uid="{00000000-0005-0000-0000-0000F11E0000}"/>
    <cellStyle name="SAPBEXHLevel3X 3 2 6 2" xfId="7987" xr:uid="{00000000-0005-0000-0000-0000F21E0000}"/>
    <cellStyle name="SAPBEXHLevel3X 3 2 7" xfId="7988" xr:uid="{00000000-0005-0000-0000-0000F31E0000}"/>
    <cellStyle name="SAPBEXHLevel3X 3 2 7 2" xfId="7989" xr:uid="{00000000-0005-0000-0000-0000F41E0000}"/>
    <cellStyle name="SAPBEXHLevel3X 3 2 8" xfId="7990" xr:uid="{00000000-0005-0000-0000-0000F51E0000}"/>
    <cellStyle name="SAPBEXHLevel3X 3 2 8 2" xfId="7991" xr:uid="{00000000-0005-0000-0000-0000F61E0000}"/>
    <cellStyle name="SAPBEXHLevel3X 3 2 9" xfId="7992" xr:uid="{00000000-0005-0000-0000-0000F71E0000}"/>
    <cellStyle name="SAPBEXHLevel3X 3 3" xfId="7993" xr:uid="{00000000-0005-0000-0000-0000F81E0000}"/>
    <cellStyle name="SAPBEXHLevel3X 3 3 2" xfId="7994" xr:uid="{00000000-0005-0000-0000-0000F91E0000}"/>
    <cellStyle name="SAPBEXHLevel3X 3 3 2 2" xfId="7995" xr:uid="{00000000-0005-0000-0000-0000FA1E0000}"/>
    <cellStyle name="SAPBEXHLevel3X 3 3 3" xfId="7996" xr:uid="{00000000-0005-0000-0000-0000FB1E0000}"/>
    <cellStyle name="SAPBEXHLevel3X 3 3 3 2" xfId="7997" xr:uid="{00000000-0005-0000-0000-0000FC1E0000}"/>
    <cellStyle name="SAPBEXHLevel3X 3 3 4" xfId="7998" xr:uid="{00000000-0005-0000-0000-0000FD1E0000}"/>
    <cellStyle name="SAPBEXHLevel3X 3 3 4 2" xfId="7999" xr:uid="{00000000-0005-0000-0000-0000FE1E0000}"/>
    <cellStyle name="SAPBEXHLevel3X 3 3 5" xfId="8000" xr:uid="{00000000-0005-0000-0000-0000FF1E0000}"/>
    <cellStyle name="SAPBEXHLevel3X 3 3 5 2" xfId="8001" xr:uid="{00000000-0005-0000-0000-0000001F0000}"/>
    <cellStyle name="SAPBEXHLevel3X 3 3 6" xfId="8002" xr:uid="{00000000-0005-0000-0000-0000011F0000}"/>
    <cellStyle name="SAPBEXHLevel3X 3 3 6 2" xfId="8003" xr:uid="{00000000-0005-0000-0000-0000021F0000}"/>
    <cellStyle name="SAPBEXHLevel3X 3 3 7" xfId="8004" xr:uid="{00000000-0005-0000-0000-0000031F0000}"/>
    <cellStyle name="SAPBEXHLevel3X 3 3 7 2" xfId="8005" xr:uid="{00000000-0005-0000-0000-0000041F0000}"/>
    <cellStyle name="SAPBEXHLevel3X 3 3 8" xfId="8006" xr:uid="{00000000-0005-0000-0000-0000051F0000}"/>
    <cellStyle name="SAPBEXHLevel3X 3 3 8 2" xfId="8007" xr:uid="{00000000-0005-0000-0000-0000061F0000}"/>
    <cellStyle name="SAPBEXHLevel3X 3 3 9" xfId="8008" xr:uid="{00000000-0005-0000-0000-0000071F0000}"/>
    <cellStyle name="SAPBEXHLevel3X 3 4" xfId="8009" xr:uid="{00000000-0005-0000-0000-0000081F0000}"/>
    <cellStyle name="SAPBEXHLevel3X 3 4 2" xfId="8010" xr:uid="{00000000-0005-0000-0000-0000091F0000}"/>
    <cellStyle name="SAPBEXHLevel3X 3 4 2 2" xfId="8011" xr:uid="{00000000-0005-0000-0000-00000A1F0000}"/>
    <cellStyle name="SAPBEXHLevel3X 3 4 3" xfId="8012" xr:uid="{00000000-0005-0000-0000-00000B1F0000}"/>
    <cellStyle name="SAPBEXHLevel3X 3 4 3 2" xfId="8013" xr:uid="{00000000-0005-0000-0000-00000C1F0000}"/>
    <cellStyle name="SAPBEXHLevel3X 3 4 4" xfId="8014" xr:uid="{00000000-0005-0000-0000-00000D1F0000}"/>
    <cellStyle name="SAPBEXHLevel3X 3 4 4 2" xfId="8015" xr:uid="{00000000-0005-0000-0000-00000E1F0000}"/>
    <cellStyle name="SAPBEXHLevel3X 3 4 5" xfId="8016" xr:uid="{00000000-0005-0000-0000-00000F1F0000}"/>
    <cellStyle name="SAPBEXHLevel3X 3 4 5 2" xfId="8017" xr:uid="{00000000-0005-0000-0000-0000101F0000}"/>
    <cellStyle name="SAPBEXHLevel3X 3 4 6" xfId="8018" xr:uid="{00000000-0005-0000-0000-0000111F0000}"/>
    <cellStyle name="SAPBEXHLevel3X 3 4 6 2" xfId="8019" xr:uid="{00000000-0005-0000-0000-0000121F0000}"/>
    <cellStyle name="SAPBEXHLevel3X 3 4 7" xfId="8020" xr:uid="{00000000-0005-0000-0000-0000131F0000}"/>
    <cellStyle name="SAPBEXHLevel3X 3 4 7 2" xfId="8021" xr:uid="{00000000-0005-0000-0000-0000141F0000}"/>
    <cellStyle name="SAPBEXHLevel3X 3 4 8" xfId="8022" xr:uid="{00000000-0005-0000-0000-0000151F0000}"/>
    <cellStyle name="SAPBEXHLevel3X 3 4 8 2" xfId="8023" xr:uid="{00000000-0005-0000-0000-0000161F0000}"/>
    <cellStyle name="SAPBEXHLevel3X 3 4 9" xfId="8024" xr:uid="{00000000-0005-0000-0000-0000171F0000}"/>
    <cellStyle name="SAPBEXHLevel3X 3 5" xfId="8025" xr:uid="{00000000-0005-0000-0000-0000181F0000}"/>
    <cellStyle name="SAPBEXHLevel3X 3 5 2" xfId="8026" xr:uid="{00000000-0005-0000-0000-0000191F0000}"/>
    <cellStyle name="SAPBEXHLevel3X 3 5 2 2" xfId="8027" xr:uid="{00000000-0005-0000-0000-00001A1F0000}"/>
    <cellStyle name="SAPBEXHLevel3X 3 5 3" xfId="8028" xr:uid="{00000000-0005-0000-0000-00001B1F0000}"/>
    <cellStyle name="SAPBEXHLevel3X 3 5 3 2" xfId="8029" xr:uid="{00000000-0005-0000-0000-00001C1F0000}"/>
    <cellStyle name="SAPBEXHLevel3X 3 5 4" xfId="8030" xr:uid="{00000000-0005-0000-0000-00001D1F0000}"/>
    <cellStyle name="SAPBEXHLevel3X 3 5 4 2" xfId="8031" xr:uid="{00000000-0005-0000-0000-00001E1F0000}"/>
    <cellStyle name="SAPBEXHLevel3X 3 5 5" xfId="8032" xr:uid="{00000000-0005-0000-0000-00001F1F0000}"/>
    <cellStyle name="SAPBEXHLevel3X 3 5 5 2" xfId="8033" xr:uid="{00000000-0005-0000-0000-0000201F0000}"/>
    <cellStyle name="SAPBEXHLevel3X 3 5 6" xfId="8034" xr:uid="{00000000-0005-0000-0000-0000211F0000}"/>
    <cellStyle name="SAPBEXHLevel3X 3 5 6 2" xfId="8035" xr:uid="{00000000-0005-0000-0000-0000221F0000}"/>
    <cellStyle name="SAPBEXHLevel3X 3 5 7" xfId="8036" xr:uid="{00000000-0005-0000-0000-0000231F0000}"/>
    <cellStyle name="SAPBEXHLevel3X 3 5 7 2" xfId="8037" xr:uid="{00000000-0005-0000-0000-0000241F0000}"/>
    <cellStyle name="SAPBEXHLevel3X 3 5 8" xfId="8038" xr:uid="{00000000-0005-0000-0000-0000251F0000}"/>
    <cellStyle name="SAPBEXHLevel3X 3 6" xfId="8039" xr:uid="{00000000-0005-0000-0000-0000261F0000}"/>
    <cellStyle name="SAPBEXHLevel3X 3 6 2" xfId="8040" xr:uid="{00000000-0005-0000-0000-0000271F0000}"/>
    <cellStyle name="SAPBEXHLevel3X 4" xfId="8041" xr:uid="{00000000-0005-0000-0000-0000281F0000}"/>
    <cellStyle name="SAPBEXHLevel3X 4 2" xfId="8042" xr:uid="{00000000-0005-0000-0000-0000291F0000}"/>
    <cellStyle name="SAPBEXHLevel3X 4 2 2" xfId="8043" xr:uid="{00000000-0005-0000-0000-00002A1F0000}"/>
    <cellStyle name="SAPBEXHLevel3X 4 3" xfId="8044" xr:uid="{00000000-0005-0000-0000-00002B1F0000}"/>
    <cellStyle name="SAPBEXHLevel3X 4 3 2" xfId="8045" xr:uid="{00000000-0005-0000-0000-00002C1F0000}"/>
    <cellStyle name="SAPBEXHLevel3X 4 4" xfId="8046" xr:uid="{00000000-0005-0000-0000-00002D1F0000}"/>
    <cellStyle name="SAPBEXHLevel3X 4 4 2" xfId="8047" xr:uid="{00000000-0005-0000-0000-00002E1F0000}"/>
    <cellStyle name="SAPBEXHLevel3X 4 5" xfId="8048" xr:uid="{00000000-0005-0000-0000-00002F1F0000}"/>
    <cellStyle name="SAPBEXHLevel3X 4 5 2" xfId="8049" xr:uid="{00000000-0005-0000-0000-0000301F0000}"/>
    <cellStyle name="SAPBEXHLevel3X 4 6" xfId="8050" xr:uid="{00000000-0005-0000-0000-0000311F0000}"/>
    <cellStyle name="SAPBEXHLevel3X 4 6 2" xfId="8051" xr:uid="{00000000-0005-0000-0000-0000321F0000}"/>
    <cellStyle name="SAPBEXHLevel3X 4 7" xfId="8052" xr:uid="{00000000-0005-0000-0000-0000331F0000}"/>
    <cellStyle name="SAPBEXHLevel3X 4 7 2" xfId="8053" xr:uid="{00000000-0005-0000-0000-0000341F0000}"/>
    <cellStyle name="SAPBEXHLevel3X 4 8" xfId="8054" xr:uid="{00000000-0005-0000-0000-0000351F0000}"/>
    <cellStyle name="SAPBEXHLevel3X 4 8 2" xfId="8055" xr:uid="{00000000-0005-0000-0000-0000361F0000}"/>
    <cellStyle name="SAPBEXHLevel3X 4 9" xfId="8056" xr:uid="{00000000-0005-0000-0000-0000371F0000}"/>
    <cellStyle name="SAPBEXHLevel3X 5" xfId="8057" xr:uid="{00000000-0005-0000-0000-0000381F0000}"/>
    <cellStyle name="SAPBEXHLevel3X 5 2" xfId="8058" xr:uid="{00000000-0005-0000-0000-0000391F0000}"/>
    <cellStyle name="SAPBEXHLevel3X 5 2 2" xfId="8059" xr:uid="{00000000-0005-0000-0000-00003A1F0000}"/>
    <cellStyle name="SAPBEXHLevel3X 5 3" xfId="8060" xr:uid="{00000000-0005-0000-0000-00003B1F0000}"/>
    <cellStyle name="SAPBEXHLevel3X 5 3 2" xfId="8061" xr:uid="{00000000-0005-0000-0000-00003C1F0000}"/>
    <cellStyle name="SAPBEXHLevel3X 5 4" xfId="8062" xr:uid="{00000000-0005-0000-0000-00003D1F0000}"/>
    <cellStyle name="SAPBEXHLevel3X 5 4 2" xfId="8063" xr:uid="{00000000-0005-0000-0000-00003E1F0000}"/>
    <cellStyle name="SAPBEXHLevel3X 5 5" xfId="8064" xr:uid="{00000000-0005-0000-0000-00003F1F0000}"/>
    <cellStyle name="SAPBEXHLevel3X 5 5 2" xfId="8065" xr:uid="{00000000-0005-0000-0000-0000401F0000}"/>
    <cellStyle name="SAPBEXHLevel3X 5 6" xfId="8066" xr:uid="{00000000-0005-0000-0000-0000411F0000}"/>
    <cellStyle name="SAPBEXHLevel3X 5 6 2" xfId="8067" xr:uid="{00000000-0005-0000-0000-0000421F0000}"/>
    <cellStyle name="SAPBEXHLevel3X 5 7" xfId="8068" xr:uid="{00000000-0005-0000-0000-0000431F0000}"/>
    <cellStyle name="SAPBEXHLevel3X 5 7 2" xfId="8069" xr:uid="{00000000-0005-0000-0000-0000441F0000}"/>
    <cellStyle name="SAPBEXHLevel3X 5 8" xfId="8070" xr:uid="{00000000-0005-0000-0000-0000451F0000}"/>
    <cellStyle name="SAPBEXHLevel3X 5 8 2" xfId="8071" xr:uid="{00000000-0005-0000-0000-0000461F0000}"/>
    <cellStyle name="SAPBEXHLevel3X 5 9" xfId="8072" xr:uid="{00000000-0005-0000-0000-0000471F0000}"/>
    <cellStyle name="SAPBEXHLevel3X 6" xfId="8073" xr:uid="{00000000-0005-0000-0000-0000481F0000}"/>
    <cellStyle name="SAPBEXHLevel3X 6 2" xfId="8074" xr:uid="{00000000-0005-0000-0000-0000491F0000}"/>
    <cellStyle name="SAPBEXHLevel3X 6 2 2" xfId="8075" xr:uid="{00000000-0005-0000-0000-00004A1F0000}"/>
    <cellStyle name="SAPBEXHLevel3X 6 3" xfId="8076" xr:uid="{00000000-0005-0000-0000-00004B1F0000}"/>
    <cellStyle name="SAPBEXHLevel3X 6 3 2" xfId="8077" xr:uid="{00000000-0005-0000-0000-00004C1F0000}"/>
    <cellStyle name="SAPBEXHLevel3X 6 4" xfId="8078" xr:uid="{00000000-0005-0000-0000-00004D1F0000}"/>
    <cellStyle name="SAPBEXHLevel3X 6 4 2" xfId="8079" xr:uid="{00000000-0005-0000-0000-00004E1F0000}"/>
    <cellStyle name="SAPBEXHLevel3X 6 5" xfId="8080" xr:uid="{00000000-0005-0000-0000-00004F1F0000}"/>
    <cellStyle name="SAPBEXHLevel3X 6 5 2" xfId="8081" xr:uid="{00000000-0005-0000-0000-0000501F0000}"/>
    <cellStyle name="SAPBEXHLevel3X 6 6" xfId="8082" xr:uid="{00000000-0005-0000-0000-0000511F0000}"/>
    <cellStyle name="SAPBEXHLevel3X 6 6 2" xfId="8083" xr:uid="{00000000-0005-0000-0000-0000521F0000}"/>
    <cellStyle name="SAPBEXHLevel3X 6 7" xfId="8084" xr:uid="{00000000-0005-0000-0000-0000531F0000}"/>
    <cellStyle name="SAPBEXHLevel3X 6 7 2" xfId="8085" xr:uid="{00000000-0005-0000-0000-0000541F0000}"/>
    <cellStyle name="SAPBEXHLevel3X 6 8" xfId="8086" xr:uid="{00000000-0005-0000-0000-0000551F0000}"/>
    <cellStyle name="SAPBEXHLevel3X 6 8 2" xfId="8087" xr:uid="{00000000-0005-0000-0000-0000561F0000}"/>
    <cellStyle name="SAPBEXHLevel3X 6 9" xfId="8088" xr:uid="{00000000-0005-0000-0000-0000571F0000}"/>
    <cellStyle name="SAPBEXHLevel3X 7" xfId="8089" xr:uid="{00000000-0005-0000-0000-0000581F0000}"/>
    <cellStyle name="SAPBEXHLevel3X 7 2" xfId="8090" xr:uid="{00000000-0005-0000-0000-0000591F0000}"/>
    <cellStyle name="SAPBEXHLevel3X 7 2 2" xfId="8091" xr:uid="{00000000-0005-0000-0000-00005A1F0000}"/>
    <cellStyle name="SAPBEXHLevel3X 7 3" xfId="8092" xr:uid="{00000000-0005-0000-0000-00005B1F0000}"/>
    <cellStyle name="SAPBEXHLevel3X 7 3 2" xfId="8093" xr:uid="{00000000-0005-0000-0000-00005C1F0000}"/>
    <cellStyle name="SAPBEXHLevel3X 7 4" xfId="8094" xr:uid="{00000000-0005-0000-0000-00005D1F0000}"/>
    <cellStyle name="SAPBEXHLevel3X 7 4 2" xfId="8095" xr:uid="{00000000-0005-0000-0000-00005E1F0000}"/>
    <cellStyle name="SAPBEXHLevel3X 7 5" xfId="8096" xr:uid="{00000000-0005-0000-0000-00005F1F0000}"/>
    <cellStyle name="SAPBEXHLevel3X 7 5 2" xfId="8097" xr:uid="{00000000-0005-0000-0000-0000601F0000}"/>
    <cellStyle name="SAPBEXHLevel3X 7 6" xfId="8098" xr:uid="{00000000-0005-0000-0000-0000611F0000}"/>
    <cellStyle name="SAPBEXHLevel3X 7 6 2" xfId="8099" xr:uid="{00000000-0005-0000-0000-0000621F0000}"/>
    <cellStyle name="SAPBEXHLevel3X 7 7" xfId="8100" xr:uid="{00000000-0005-0000-0000-0000631F0000}"/>
    <cellStyle name="SAPBEXHLevel3X 7 7 2" xfId="8101" xr:uid="{00000000-0005-0000-0000-0000641F0000}"/>
    <cellStyle name="SAPBEXHLevel3X 7 8" xfId="8102" xr:uid="{00000000-0005-0000-0000-0000651F0000}"/>
    <cellStyle name="SAPBEXHLevel3X 8" xfId="8103" xr:uid="{00000000-0005-0000-0000-0000661F0000}"/>
    <cellStyle name="SAPBEXHLevel3X 8 2" xfId="8104" xr:uid="{00000000-0005-0000-0000-0000671F0000}"/>
    <cellStyle name="SAPBEXresData" xfId="809" xr:uid="{00000000-0005-0000-0000-0000681F0000}"/>
    <cellStyle name="SAPBEXresData 2" xfId="8105" xr:uid="{00000000-0005-0000-0000-0000691F0000}"/>
    <cellStyle name="SAPBEXresData 2 2" xfId="8106" xr:uid="{00000000-0005-0000-0000-00006A1F0000}"/>
    <cellStyle name="SAPBEXresData 2 2 2" xfId="8107" xr:uid="{00000000-0005-0000-0000-00006B1F0000}"/>
    <cellStyle name="SAPBEXresData 2 2 2 2" xfId="8108" xr:uid="{00000000-0005-0000-0000-00006C1F0000}"/>
    <cellStyle name="SAPBEXresData 2 2 3" xfId="8109" xr:uid="{00000000-0005-0000-0000-00006D1F0000}"/>
    <cellStyle name="SAPBEXresData 2 2 3 2" xfId="8110" xr:uid="{00000000-0005-0000-0000-00006E1F0000}"/>
    <cellStyle name="SAPBEXresData 2 2 4" xfId="8111" xr:uid="{00000000-0005-0000-0000-00006F1F0000}"/>
    <cellStyle name="SAPBEXresData 2 2 4 2" xfId="8112" xr:uid="{00000000-0005-0000-0000-0000701F0000}"/>
    <cellStyle name="SAPBEXresData 2 2 5" xfId="8113" xr:uid="{00000000-0005-0000-0000-0000711F0000}"/>
    <cellStyle name="SAPBEXresData 2 2 5 2" xfId="8114" xr:uid="{00000000-0005-0000-0000-0000721F0000}"/>
    <cellStyle name="SAPBEXresData 2 2 6" xfId="8115" xr:uid="{00000000-0005-0000-0000-0000731F0000}"/>
    <cellStyle name="SAPBEXresData 2 2 6 2" xfId="8116" xr:uid="{00000000-0005-0000-0000-0000741F0000}"/>
    <cellStyle name="SAPBEXresData 2 2 7" xfId="8117" xr:uid="{00000000-0005-0000-0000-0000751F0000}"/>
    <cellStyle name="SAPBEXresData 2 2 7 2" xfId="8118" xr:uid="{00000000-0005-0000-0000-0000761F0000}"/>
    <cellStyle name="SAPBEXresData 2 2 8" xfId="8119" xr:uid="{00000000-0005-0000-0000-0000771F0000}"/>
    <cellStyle name="SAPBEXresData 2 2 8 2" xfId="8120" xr:uid="{00000000-0005-0000-0000-0000781F0000}"/>
    <cellStyle name="SAPBEXresData 2 2 9" xfId="8121" xr:uid="{00000000-0005-0000-0000-0000791F0000}"/>
    <cellStyle name="SAPBEXresData 2 3" xfId="8122" xr:uid="{00000000-0005-0000-0000-00007A1F0000}"/>
    <cellStyle name="SAPBEXresData 2 3 2" xfId="8123" xr:uid="{00000000-0005-0000-0000-00007B1F0000}"/>
    <cellStyle name="SAPBEXresData 2 3 2 2" xfId="8124" xr:uid="{00000000-0005-0000-0000-00007C1F0000}"/>
    <cellStyle name="SAPBEXresData 2 3 3" xfId="8125" xr:uid="{00000000-0005-0000-0000-00007D1F0000}"/>
    <cellStyle name="SAPBEXresData 2 3 3 2" xfId="8126" xr:uid="{00000000-0005-0000-0000-00007E1F0000}"/>
    <cellStyle name="SAPBEXresData 2 3 4" xfId="8127" xr:uid="{00000000-0005-0000-0000-00007F1F0000}"/>
    <cellStyle name="SAPBEXresData 2 3 4 2" xfId="8128" xr:uid="{00000000-0005-0000-0000-0000801F0000}"/>
    <cellStyle name="SAPBEXresData 2 3 5" xfId="8129" xr:uid="{00000000-0005-0000-0000-0000811F0000}"/>
    <cellStyle name="SAPBEXresData 2 3 5 2" xfId="8130" xr:uid="{00000000-0005-0000-0000-0000821F0000}"/>
    <cellStyle name="SAPBEXresData 2 3 6" xfId="8131" xr:uid="{00000000-0005-0000-0000-0000831F0000}"/>
    <cellStyle name="SAPBEXresData 2 3 6 2" xfId="8132" xr:uid="{00000000-0005-0000-0000-0000841F0000}"/>
    <cellStyle name="SAPBEXresData 2 3 7" xfId="8133" xr:uid="{00000000-0005-0000-0000-0000851F0000}"/>
    <cellStyle name="SAPBEXresData 2 3 7 2" xfId="8134" xr:uid="{00000000-0005-0000-0000-0000861F0000}"/>
    <cellStyle name="SAPBEXresData 2 3 8" xfId="8135" xr:uid="{00000000-0005-0000-0000-0000871F0000}"/>
    <cellStyle name="SAPBEXresData 2 3 8 2" xfId="8136" xr:uid="{00000000-0005-0000-0000-0000881F0000}"/>
    <cellStyle name="SAPBEXresData 2 3 9" xfId="8137" xr:uid="{00000000-0005-0000-0000-0000891F0000}"/>
    <cellStyle name="SAPBEXresData 2 4" xfId="8138" xr:uid="{00000000-0005-0000-0000-00008A1F0000}"/>
    <cellStyle name="SAPBEXresData 2 4 2" xfId="8139" xr:uid="{00000000-0005-0000-0000-00008B1F0000}"/>
    <cellStyle name="SAPBEXresData 2 4 2 2" xfId="8140" xr:uid="{00000000-0005-0000-0000-00008C1F0000}"/>
    <cellStyle name="SAPBEXresData 2 4 3" xfId="8141" xr:uid="{00000000-0005-0000-0000-00008D1F0000}"/>
    <cellStyle name="SAPBEXresData 2 4 3 2" xfId="8142" xr:uid="{00000000-0005-0000-0000-00008E1F0000}"/>
    <cellStyle name="SAPBEXresData 2 4 4" xfId="8143" xr:uid="{00000000-0005-0000-0000-00008F1F0000}"/>
    <cellStyle name="SAPBEXresData 2 4 4 2" xfId="8144" xr:uid="{00000000-0005-0000-0000-0000901F0000}"/>
    <cellStyle name="SAPBEXresData 2 4 5" xfId="8145" xr:uid="{00000000-0005-0000-0000-0000911F0000}"/>
    <cellStyle name="SAPBEXresData 2 4 5 2" xfId="8146" xr:uid="{00000000-0005-0000-0000-0000921F0000}"/>
    <cellStyle name="SAPBEXresData 2 4 6" xfId="8147" xr:uid="{00000000-0005-0000-0000-0000931F0000}"/>
    <cellStyle name="SAPBEXresData 2 4 6 2" xfId="8148" xr:uid="{00000000-0005-0000-0000-0000941F0000}"/>
    <cellStyle name="SAPBEXresData 2 4 7" xfId="8149" xr:uid="{00000000-0005-0000-0000-0000951F0000}"/>
    <cellStyle name="SAPBEXresData 2 4 7 2" xfId="8150" xr:uid="{00000000-0005-0000-0000-0000961F0000}"/>
    <cellStyle name="SAPBEXresData 2 4 8" xfId="8151" xr:uid="{00000000-0005-0000-0000-0000971F0000}"/>
    <cellStyle name="SAPBEXresData 2 4 8 2" xfId="8152" xr:uid="{00000000-0005-0000-0000-0000981F0000}"/>
    <cellStyle name="SAPBEXresData 2 4 9" xfId="8153" xr:uid="{00000000-0005-0000-0000-0000991F0000}"/>
    <cellStyle name="SAPBEXresData 2 5" xfId="8154" xr:uid="{00000000-0005-0000-0000-00009A1F0000}"/>
    <cellStyle name="SAPBEXresData 2 5 2" xfId="8155" xr:uid="{00000000-0005-0000-0000-00009B1F0000}"/>
    <cellStyle name="SAPBEXresData 2 5 2 2" xfId="8156" xr:uid="{00000000-0005-0000-0000-00009C1F0000}"/>
    <cellStyle name="SAPBEXresData 2 5 3" xfId="8157" xr:uid="{00000000-0005-0000-0000-00009D1F0000}"/>
    <cellStyle name="SAPBEXresData 2 5 3 2" xfId="8158" xr:uid="{00000000-0005-0000-0000-00009E1F0000}"/>
    <cellStyle name="SAPBEXresData 2 5 4" xfId="8159" xr:uid="{00000000-0005-0000-0000-00009F1F0000}"/>
    <cellStyle name="SAPBEXresData 2 5 4 2" xfId="8160" xr:uid="{00000000-0005-0000-0000-0000A01F0000}"/>
    <cellStyle name="SAPBEXresData 2 5 5" xfId="8161" xr:uid="{00000000-0005-0000-0000-0000A11F0000}"/>
    <cellStyle name="SAPBEXresData 2 5 5 2" xfId="8162" xr:uid="{00000000-0005-0000-0000-0000A21F0000}"/>
    <cellStyle name="SAPBEXresData 2 5 6" xfId="8163" xr:uid="{00000000-0005-0000-0000-0000A31F0000}"/>
    <cellStyle name="SAPBEXresData 2 5 6 2" xfId="8164" xr:uid="{00000000-0005-0000-0000-0000A41F0000}"/>
    <cellStyle name="SAPBEXresData 2 5 7" xfId="8165" xr:uid="{00000000-0005-0000-0000-0000A51F0000}"/>
    <cellStyle name="SAPBEXresData 2 5 7 2" xfId="8166" xr:uid="{00000000-0005-0000-0000-0000A61F0000}"/>
    <cellStyle name="SAPBEXresData 2 5 8" xfId="8167" xr:uid="{00000000-0005-0000-0000-0000A71F0000}"/>
    <cellStyle name="SAPBEXresData 2 6" xfId="8168" xr:uid="{00000000-0005-0000-0000-0000A81F0000}"/>
    <cellStyle name="SAPBEXresData 2 6 2" xfId="8169" xr:uid="{00000000-0005-0000-0000-0000A91F0000}"/>
    <cellStyle name="SAPBEXresData 2 7" xfId="8170" xr:uid="{00000000-0005-0000-0000-0000AA1F0000}"/>
    <cellStyle name="SAPBEXresData 3" xfId="8171" xr:uid="{00000000-0005-0000-0000-0000AB1F0000}"/>
    <cellStyle name="SAPBEXresData 3 2" xfId="8172" xr:uid="{00000000-0005-0000-0000-0000AC1F0000}"/>
    <cellStyle name="SAPBEXresData 3 2 2" xfId="8173" xr:uid="{00000000-0005-0000-0000-0000AD1F0000}"/>
    <cellStyle name="SAPBEXresData 3 3" xfId="8174" xr:uid="{00000000-0005-0000-0000-0000AE1F0000}"/>
    <cellStyle name="SAPBEXresData 3 3 2" xfId="8175" xr:uid="{00000000-0005-0000-0000-0000AF1F0000}"/>
    <cellStyle name="SAPBEXresData 3 4" xfId="8176" xr:uid="{00000000-0005-0000-0000-0000B01F0000}"/>
    <cellStyle name="SAPBEXresData 3 4 2" xfId="8177" xr:uid="{00000000-0005-0000-0000-0000B11F0000}"/>
    <cellStyle name="SAPBEXresData 3 5" xfId="8178" xr:uid="{00000000-0005-0000-0000-0000B21F0000}"/>
    <cellStyle name="SAPBEXresData 3 5 2" xfId="8179" xr:uid="{00000000-0005-0000-0000-0000B31F0000}"/>
    <cellStyle name="SAPBEXresData 3 6" xfId="8180" xr:uid="{00000000-0005-0000-0000-0000B41F0000}"/>
    <cellStyle name="SAPBEXresData 3 6 2" xfId="8181" xr:uid="{00000000-0005-0000-0000-0000B51F0000}"/>
    <cellStyle name="SAPBEXresData 3 7" xfId="8182" xr:uid="{00000000-0005-0000-0000-0000B61F0000}"/>
    <cellStyle name="SAPBEXresData 3 7 2" xfId="8183" xr:uid="{00000000-0005-0000-0000-0000B71F0000}"/>
    <cellStyle name="SAPBEXresData 3 8" xfId="8184" xr:uid="{00000000-0005-0000-0000-0000B81F0000}"/>
    <cellStyle name="SAPBEXresData 3 8 2" xfId="8185" xr:uid="{00000000-0005-0000-0000-0000B91F0000}"/>
    <cellStyle name="SAPBEXresData 3 9" xfId="8186" xr:uid="{00000000-0005-0000-0000-0000BA1F0000}"/>
    <cellStyle name="SAPBEXresData 4" xfId="8187" xr:uid="{00000000-0005-0000-0000-0000BB1F0000}"/>
    <cellStyle name="SAPBEXresData 4 2" xfId="8188" xr:uid="{00000000-0005-0000-0000-0000BC1F0000}"/>
    <cellStyle name="SAPBEXresData 4 2 2" xfId="8189" xr:uid="{00000000-0005-0000-0000-0000BD1F0000}"/>
    <cellStyle name="SAPBEXresData 4 3" xfId="8190" xr:uid="{00000000-0005-0000-0000-0000BE1F0000}"/>
    <cellStyle name="SAPBEXresData 4 3 2" xfId="8191" xr:uid="{00000000-0005-0000-0000-0000BF1F0000}"/>
    <cellStyle name="SAPBEXresData 4 4" xfId="8192" xr:uid="{00000000-0005-0000-0000-0000C01F0000}"/>
    <cellStyle name="SAPBEXresData 4 4 2" xfId="8193" xr:uid="{00000000-0005-0000-0000-0000C11F0000}"/>
    <cellStyle name="SAPBEXresData 4 5" xfId="8194" xr:uid="{00000000-0005-0000-0000-0000C21F0000}"/>
    <cellStyle name="SAPBEXresData 4 5 2" xfId="8195" xr:uid="{00000000-0005-0000-0000-0000C31F0000}"/>
    <cellStyle name="SAPBEXresData 4 6" xfId="8196" xr:uid="{00000000-0005-0000-0000-0000C41F0000}"/>
    <cellStyle name="SAPBEXresData 4 6 2" xfId="8197" xr:uid="{00000000-0005-0000-0000-0000C51F0000}"/>
    <cellStyle name="SAPBEXresData 4 7" xfId="8198" xr:uid="{00000000-0005-0000-0000-0000C61F0000}"/>
    <cellStyle name="SAPBEXresData 4 7 2" xfId="8199" xr:uid="{00000000-0005-0000-0000-0000C71F0000}"/>
    <cellStyle name="SAPBEXresData 4 8" xfId="8200" xr:uid="{00000000-0005-0000-0000-0000C81F0000}"/>
    <cellStyle name="SAPBEXresData 4 8 2" xfId="8201" xr:uid="{00000000-0005-0000-0000-0000C91F0000}"/>
    <cellStyle name="SAPBEXresData 4 9" xfId="8202" xr:uid="{00000000-0005-0000-0000-0000CA1F0000}"/>
    <cellStyle name="SAPBEXresData 5" xfId="8203" xr:uid="{00000000-0005-0000-0000-0000CB1F0000}"/>
    <cellStyle name="SAPBEXresData 5 2" xfId="8204" xr:uid="{00000000-0005-0000-0000-0000CC1F0000}"/>
    <cellStyle name="SAPBEXresData 5 2 2" xfId="8205" xr:uid="{00000000-0005-0000-0000-0000CD1F0000}"/>
    <cellStyle name="SAPBEXresData 5 3" xfId="8206" xr:uid="{00000000-0005-0000-0000-0000CE1F0000}"/>
    <cellStyle name="SAPBEXresData 5 3 2" xfId="8207" xr:uid="{00000000-0005-0000-0000-0000CF1F0000}"/>
    <cellStyle name="SAPBEXresData 5 4" xfId="8208" xr:uid="{00000000-0005-0000-0000-0000D01F0000}"/>
    <cellStyle name="SAPBEXresData 5 4 2" xfId="8209" xr:uid="{00000000-0005-0000-0000-0000D11F0000}"/>
    <cellStyle name="SAPBEXresData 5 5" xfId="8210" xr:uid="{00000000-0005-0000-0000-0000D21F0000}"/>
    <cellStyle name="SAPBEXresData 5 5 2" xfId="8211" xr:uid="{00000000-0005-0000-0000-0000D31F0000}"/>
    <cellStyle name="SAPBEXresData 5 6" xfId="8212" xr:uid="{00000000-0005-0000-0000-0000D41F0000}"/>
    <cellStyle name="SAPBEXresData 5 6 2" xfId="8213" xr:uid="{00000000-0005-0000-0000-0000D51F0000}"/>
    <cellStyle name="SAPBEXresData 5 7" xfId="8214" xr:uid="{00000000-0005-0000-0000-0000D61F0000}"/>
    <cellStyle name="SAPBEXresData 5 7 2" xfId="8215" xr:uid="{00000000-0005-0000-0000-0000D71F0000}"/>
    <cellStyle name="SAPBEXresData 5 8" xfId="8216" xr:uid="{00000000-0005-0000-0000-0000D81F0000}"/>
    <cellStyle name="SAPBEXresData 5 8 2" xfId="8217" xr:uid="{00000000-0005-0000-0000-0000D91F0000}"/>
    <cellStyle name="SAPBEXresData 5 9" xfId="8218" xr:uid="{00000000-0005-0000-0000-0000DA1F0000}"/>
    <cellStyle name="SAPBEXresData 6" xfId="8219" xr:uid="{00000000-0005-0000-0000-0000DB1F0000}"/>
    <cellStyle name="SAPBEXresData 6 2" xfId="8220" xr:uid="{00000000-0005-0000-0000-0000DC1F0000}"/>
    <cellStyle name="SAPBEXresData 6 2 2" xfId="8221" xr:uid="{00000000-0005-0000-0000-0000DD1F0000}"/>
    <cellStyle name="SAPBEXresData 6 3" xfId="8222" xr:uid="{00000000-0005-0000-0000-0000DE1F0000}"/>
    <cellStyle name="SAPBEXresData 6 3 2" xfId="8223" xr:uid="{00000000-0005-0000-0000-0000DF1F0000}"/>
    <cellStyle name="SAPBEXresData 6 4" xfId="8224" xr:uid="{00000000-0005-0000-0000-0000E01F0000}"/>
    <cellStyle name="SAPBEXresData 6 4 2" xfId="8225" xr:uid="{00000000-0005-0000-0000-0000E11F0000}"/>
    <cellStyle name="SAPBEXresData 6 5" xfId="8226" xr:uid="{00000000-0005-0000-0000-0000E21F0000}"/>
    <cellStyle name="SAPBEXresData 6 5 2" xfId="8227" xr:uid="{00000000-0005-0000-0000-0000E31F0000}"/>
    <cellStyle name="SAPBEXresData 6 6" xfId="8228" xr:uid="{00000000-0005-0000-0000-0000E41F0000}"/>
    <cellStyle name="SAPBEXresData 6 6 2" xfId="8229" xr:uid="{00000000-0005-0000-0000-0000E51F0000}"/>
    <cellStyle name="SAPBEXresData 6 7" xfId="8230" xr:uid="{00000000-0005-0000-0000-0000E61F0000}"/>
    <cellStyle name="SAPBEXresData 6 7 2" xfId="8231" xr:uid="{00000000-0005-0000-0000-0000E71F0000}"/>
    <cellStyle name="SAPBEXresData 6 8" xfId="8232" xr:uid="{00000000-0005-0000-0000-0000E81F0000}"/>
    <cellStyle name="SAPBEXresData 7" xfId="8233" xr:uid="{00000000-0005-0000-0000-0000E91F0000}"/>
    <cellStyle name="SAPBEXresData 7 2" xfId="8234" xr:uid="{00000000-0005-0000-0000-0000EA1F0000}"/>
    <cellStyle name="SAPBEXresData 8" xfId="8235" xr:uid="{00000000-0005-0000-0000-0000EB1F0000}"/>
    <cellStyle name="SAPBEXresDataEmph" xfId="810" xr:uid="{00000000-0005-0000-0000-0000EC1F0000}"/>
    <cellStyle name="SAPBEXresDataEmph 2" xfId="8236" xr:uid="{00000000-0005-0000-0000-0000ED1F0000}"/>
    <cellStyle name="SAPBEXresDataEmph 2 2" xfId="8237" xr:uid="{00000000-0005-0000-0000-0000EE1F0000}"/>
    <cellStyle name="SAPBEXresDataEmph 2 2 2" xfId="8238" xr:uid="{00000000-0005-0000-0000-0000EF1F0000}"/>
    <cellStyle name="SAPBEXresDataEmph 2 2 2 2" xfId="8239" xr:uid="{00000000-0005-0000-0000-0000F01F0000}"/>
    <cellStyle name="SAPBEXresDataEmph 2 2 3" xfId="8240" xr:uid="{00000000-0005-0000-0000-0000F11F0000}"/>
    <cellStyle name="SAPBEXresDataEmph 2 2 3 2" xfId="8241" xr:uid="{00000000-0005-0000-0000-0000F21F0000}"/>
    <cellStyle name="SAPBEXresDataEmph 2 2 4" xfId="8242" xr:uid="{00000000-0005-0000-0000-0000F31F0000}"/>
    <cellStyle name="SAPBEXresDataEmph 2 2 4 2" xfId="8243" xr:uid="{00000000-0005-0000-0000-0000F41F0000}"/>
    <cellStyle name="SAPBEXresDataEmph 2 2 5" xfId="8244" xr:uid="{00000000-0005-0000-0000-0000F51F0000}"/>
    <cellStyle name="SAPBEXresDataEmph 2 2 5 2" xfId="8245" xr:uid="{00000000-0005-0000-0000-0000F61F0000}"/>
    <cellStyle name="SAPBEXresDataEmph 2 2 6" xfId="8246" xr:uid="{00000000-0005-0000-0000-0000F71F0000}"/>
    <cellStyle name="SAPBEXresDataEmph 2 2 6 2" xfId="8247" xr:uid="{00000000-0005-0000-0000-0000F81F0000}"/>
    <cellStyle name="SAPBEXresDataEmph 2 2 7" xfId="8248" xr:uid="{00000000-0005-0000-0000-0000F91F0000}"/>
    <cellStyle name="SAPBEXresDataEmph 2 2 7 2" xfId="8249" xr:uid="{00000000-0005-0000-0000-0000FA1F0000}"/>
    <cellStyle name="SAPBEXresDataEmph 2 2 8" xfId="8250" xr:uid="{00000000-0005-0000-0000-0000FB1F0000}"/>
    <cellStyle name="SAPBEXresDataEmph 2 2 8 2" xfId="8251" xr:uid="{00000000-0005-0000-0000-0000FC1F0000}"/>
    <cellStyle name="SAPBEXresDataEmph 2 2 9" xfId="8252" xr:uid="{00000000-0005-0000-0000-0000FD1F0000}"/>
    <cellStyle name="SAPBEXresDataEmph 2 3" xfId="8253" xr:uid="{00000000-0005-0000-0000-0000FE1F0000}"/>
    <cellStyle name="SAPBEXresDataEmph 2 3 2" xfId="8254" xr:uid="{00000000-0005-0000-0000-0000FF1F0000}"/>
    <cellStyle name="SAPBEXresDataEmph 2 3 2 2" xfId="8255" xr:uid="{00000000-0005-0000-0000-000000200000}"/>
    <cellStyle name="SAPBEXresDataEmph 2 3 3" xfId="8256" xr:uid="{00000000-0005-0000-0000-000001200000}"/>
    <cellStyle name="SAPBEXresDataEmph 2 3 3 2" xfId="8257" xr:uid="{00000000-0005-0000-0000-000002200000}"/>
    <cellStyle name="SAPBEXresDataEmph 2 3 4" xfId="8258" xr:uid="{00000000-0005-0000-0000-000003200000}"/>
    <cellStyle name="SAPBEXresDataEmph 2 3 4 2" xfId="8259" xr:uid="{00000000-0005-0000-0000-000004200000}"/>
    <cellStyle name="SAPBEXresDataEmph 2 3 5" xfId="8260" xr:uid="{00000000-0005-0000-0000-000005200000}"/>
    <cellStyle name="SAPBEXresDataEmph 2 3 5 2" xfId="8261" xr:uid="{00000000-0005-0000-0000-000006200000}"/>
    <cellStyle name="SAPBEXresDataEmph 2 3 6" xfId="8262" xr:uid="{00000000-0005-0000-0000-000007200000}"/>
    <cellStyle name="SAPBEXresDataEmph 2 3 6 2" xfId="8263" xr:uid="{00000000-0005-0000-0000-000008200000}"/>
    <cellStyle name="SAPBEXresDataEmph 2 3 7" xfId="8264" xr:uid="{00000000-0005-0000-0000-000009200000}"/>
    <cellStyle name="SAPBEXresDataEmph 2 3 7 2" xfId="8265" xr:uid="{00000000-0005-0000-0000-00000A200000}"/>
    <cellStyle name="SAPBEXresDataEmph 2 3 8" xfId="8266" xr:uid="{00000000-0005-0000-0000-00000B200000}"/>
    <cellStyle name="SAPBEXresDataEmph 2 3 8 2" xfId="8267" xr:uid="{00000000-0005-0000-0000-00000C200000}"/>
    <cellStyle name="SAPBEXresDataEmph 2 3 9" xfId="8268" xr:uid="{00000000-0005-0000-0000-00000D200000}"/>
    <cellStyle name="SAPBEXresDataEmph 2 4" xfId="8269" xr:uid="{00000000-0005-0000-0000-00000E200000}"/>
    <cellStyle name="SAPBEXresDataEmph 2 4 2" xfId="8270" xr:uid="{00000000-0005-0000-0000-00000F200000}"/>
    <cellStyle name="SAPBEXresDataEmph 2 4 2 2" xfId="8271" xr:uid="{00000000-0005-0000-0000-000010200000}"/>
    <cellStyle name="SAPBEXresDataEmph 2 4 3" xfId="8272" xr:uid="{00000000-0005-0000-0000-000011200000}"/>
    <cellStyle name="SAPBEXresDataEmph 2 4 3 2" xfId="8273" xr:uid="{00000000-0005-0000-0000-000012200000}"/>
    <cellStyle name="SAPBEXresDataEmph 2 4 4" xfId="8274" xr:uid="{00000000-0005-0000-0000-000013200000}"/>
    <cellStyle name="SAPBEXresDataEmph 2 4 4 2" xfId="8275" xr:uid="{00000000-0005-0000-0000-000014200000}"/>
    <cellStyle name="SAPBEXresDataEmph 2 4 5" xfId="8276" xr:uid="{00000000-0005-0000-0000-000015200000}"/>
    <cellStyle name="SAPBEXresDataEmph 2 4 5 2" xfId="8277" xr:uid="{00000000-0005-0000-0000-000016200000}"/>
    <cellStyle name="SAPBEXresDataEmph 2 4 6" xfId="8278" xr:uid="{00000000-0005-0000-0000-000017200000}"/>
    <cellStyle name="SAPBEXresDataEmph 2 4 6 2" xfId="8279" xr:uid="{00000000-0005-0000-0000-000018200000}"/>
    <cellStyle name="SAPBEXresDataEmph 2 4 7" xfId="8280" xr:uid="{00000000-0005-0000-0000-000019200000}"/>
    <cellStyle name="SAPBEXresDataEmph 2 4 7 2" xfId="8281" xr:uid="{00000000-0005-0000-0000-00001A200000}"/>
    <cellStyle name="SAPBEXresDataEmph 2 4 8" xfId="8282" xr:uid="{00000000-0005-0000-0000-00001B200000}"/>
    <cellStyle name="SAPBEXresDataEmph 2 4 8 2" xfId="8283" xr:uid="{00000000-0005-0000-0000-00001C200000}"/>
    <cellStyle name="SAPBEXresDataEmph 2 4 9" xfId="8284" xr:uid="{00000000-0005-0000-0000-00001D200000}"/>
    <cellStyle name="SAPBEXresDataEmph 2 5" xfId="8285" xr:uid="{00000000-0005-0000-0000-00001E200000}"/>
    <cellStyle name="SAPBEXresDataEmph 2 5 2" xfId="8286" xr:uid="{00000000-0005-0000-0000-00001F200000}"/>
    <cellStyle name="SAPBEXresDataEmph 2 5 2 2" xfId="8287" xr:uid="{00000000-0005-0000-0000-000020200000}"/>
    <cellStyle name="SAPBEXresDataEmph 2 5 3" xfId="8288" xr:uid="{00000000-0005-0000-0000-000021200000}"/>
    <cellStyle name="SAPBEXresDataEmph 2 5 3 2" xfId="8289" xr:uid="{00000000-0005-0000-0000-000022200000}"/>
    <cellStyle name="SAPBEXresDataEmph 2 5 4" xfId="8290" xr:uid="{00000000-0005-0000-0000-000023200000}"/>
    <cellStyle name="SAPBEXresDataEmph 2 5 4 2" xfId="8291" xr:uid="{00000000-0005-0000-0000-000024200000}"/>
    <cellStyle name="SAPBEXresDataEmph 2 5 5" xfId="8292" xr:uid="{00000000-0005-0000-0000-000025200000}"/>
    <cellStyle name="SAPBEXresDataEmph 2 5 5 2" xfId="8293" xr:uid="{00000000-0005-0000-0000-000026200000}"/>
    <cellStyle name="SAPBEXresDataEmph 2 5 6" xfId="8294" xr:uid="{00000000-0005-0000-0000-000027200000}"/>
    <cellStyle name="SAPBEXresDataEmph 2 5 6 2" xfId="8295" xr:uid="{00000000-0005-0000-0000-000028200000}"/>
    <cellStyle name="SAPBEXresDataEmph 2 5 7" xfId="8296" xr:uid="{00000000-0005-0000-0000-000029200000}"/>
    <cellStyle name="SAPBEXresDataEmph 2 5 7 2" xfId="8297" xr:uid="{00000000-0005-0000-0000-00002A200000}"/>
    <cellStyle name="SAPBEXresDataEmph 2 5 8" xfId="8298" xr:uid="{00000000-0005-0000-0000-00002B200000}"/>
    <cellStyle name="SAPBEXresDataEmph 2 6" xfId="8299" xr:uid="{00000000-0005-0000-0000-00002C200000}"/>
    <cellStyle name="SAPBEXresDataEmph 2 6 2" xfId="8300" xr:uid="{00000000-0005-0000-0000-00002D200000}"/>
    <cellStyle name="SAPBEXresDataEmph 2 7" xfId="8301" xr:uid="{00000000-0005-0000-0000-00002E200000}"/>
    <cellStyle name="SAPBEXresDataEmph 3" xfId="8302" xr:uid="{00000000-0005-0000-0000-00002F200000}"/>
    <cellStyle name="SAPBEXresDataEmph 3 2" xfId="8303" xr:uid="{00000000-0005-0000-0000-000030200000}"/>
    <cellStyle name="SAPBEXresDataEmph 3 2 2" xfId="8304" xr:uid="{00000000-0005-0000-0000-000031200000}"/>
    <cellStyle name="SAPBEXresDataEmph 3 3" xfId="8305" xr:uid="{00000000-0005-0000-0000-000032200000}"/>
    <cellStyle name="SAPBEXresDataEmph 3 3 2" xfId="8306" xr:uid="{00000000-0005-0000-0000-000033200000}"/>
    <cellStyle name="SAPBEXresDataEmph 3 4" xfId="8307" xr:uid="{00000000-0005-0000-0000-000034200000}"/>
    <cellStyle name="SAPBEXresDataEmph 3 4 2" xfId="8308" xr:uid="{00000000-0005-0000-0000-000035200000}"/>
    <cellStyle name="SAPBEXresDataEmph 3 5" xfId="8309" xr:uid="{00000000-0005-0000-0000-000036200000}"/>
    <cellStyle name="SAPBEXresDataEmph 3 5 2" xfId="8310" xr:uid="{00000000-0005-0000-0000-000037200000}"/>
    <cellStyle name="SAPBEXresDataEmph 3 6" xfId="8311" xr:uid="{00000000-0005-0000-0000-000038200000}"/>
    <cellStyle name="SAPBEXresDataEmph 3 6 2" xfId="8312" xr:uid="{00000000-0005-0000-0000-000039200000}"/>
    <cellStyle name="SAPBEXresDataEmph 3 7" xfId="8313" xr:uid="{00000000-0005-0000-0000-00003A200000}"/>
    <cellStyle name="SAPBEXresDataEmph 3 7 2" xfId="8314" xr:uid="{00000000-0005-0000-0000-00003B200000}"/>
    <cellStyle name="SAPBEXresDataEmph 3 8" xfId="8315" xr:uid="{00000000-0005-0000-0000-00003C200000}"/>
    <cellStyle name="SAPBEXresDataEmph 3 8 2" xfId="8316" xr:uid="{00000000-0005-0000-0000-00003D200000}"/>
    <cellStyle name="SAPBEXresDataEmph 3 9" xfId="8317" xr:uid="{00000000-0005-0000-0000-00003E200000}"/>
    <cellStyle name="SAPBEXresDataEmph 4" xfId="8318" xr:uid="{00000000-0005-0000-0000-00003F200000}"/>
    <cellStyle name="SAPBEXresDataEmph 4 2" xfId="8319" xr:uid="{00000000-0005-0000-0000-000040200000}"/>
    <cellStyle name="SAPBEXresDataEmph 4 2 2" xfId="8320" xr:uid="{00000000-0005-0000-0000-000041200000}"/>
    <cellStyle name="SAPBEXresDataEmph 4 3" xfId="8321" xr:uid="{00000000-0005-0000-0000-000042200000}"/>
    <cellStyle name="SAPBEXresDataEmph 4 3 2" xfId="8322" xr:uid="{00000000-0005-0000-0000-000043200000}"/>
    <cellStyle name="SAPBEXresDataEmph 4 4" xfId="8323" xr:uid="{00000000-0005-0000-0000-000044200000}"/>
    <cellStyle name="SAPBEXresDataEmph 4 4 2" xfId="8324" xr:uid="{00000000-0005-0000-0000-000045200000}"/>
    <cellStyle name="SAPBEXresDataEmph 4 5" xfId="8325" xr:uid="{00000000-0005-0000-0000-000046200000}"/>
    <cellStyle name="SAPBEXresDataEmph 4 5 2" xfId="8326" xr:uid="{00000000-0005-0000-0000-000047200000}"/>
    <cellStyle name="SAPBEXresDataEmph 4 6" xfId="8327" xr:uid="{00000000-0005-0000-0000-000048200000}"/>
    <cellStyle name="SAPBEXresDataEmph 4 6 2" xfId="8328" xr:uid="{00000000-0005-0000-0000-000049200000}"/>
    <cellStyle name="SAPBEXresDataEmph 4 7" xfId="8329" xr:uid="{00000000-0005-0000-0000-00004A200000}"/>
    <cellStyle name="SAPBEXresDataEmph 4 7 2" xfId="8330" xr:uid="{00000000-0005-0000-0000-00004B200000}"/>
    <cellStyle name="SAPBEXresDataEmph 4 8" xfId="8331" xr:uid="{00000000-0005-0000-0000-00004C200000}"/>
    <cellStyle name="SAPBEXresDataEmph 4 8 2" xfId="8332" xr:uid="{00000000-0005-0000-0000-00004D200000}"/>
    <cellStyle name="SAPBEXresDataEmph 4 9" xfId="8333" xr:uid="{00000000-0005-0000-0000-00004E200000}"/>
    <cellStyle name="SAPBEXresDataEmph 5" xfId="8334" xr:uid="{00000000-0005-0000-0000-00004F200000}"/>
    <cellStyle name="SAPBEXresDataEmph 5 2" xfId="8335" xr:uid="{00000000-0005-0000-0000-000050200000}"/>
    <cellStyle name="SAPBEXresDataEmph 5 2 2" xfId="8336" xr:uid="{00000000-0005-0000-0000-000051200000}"/>
    <cellStyle name="SAPBEXresDataEmph 5 3" xfId="8337" xr:uid="{00000000-0005-0000-0000-000052200000}"/>
    <cellStyle name="SAPBEXresDataEmph 5 3 2" xfId="8338" xr:uid="{00000000-0005-0000-0000-000053200000}"/>
    <cellStyle name="SAPBEXresDataEmph 5 4" xfId="8339" xr:uid="{00000000-0005-0000-0000-000054200000}"/>
    <cellStyle name="SAPBEXresDataEmph 5 4 2" xfId="8340" xr:uid="{00000000-0005-0000-0000-000055200000}"/>
    <cellStyle name="SAPBEXresDataEmph 5 5" xfId="8341" xr:uid="{00000000-0005-0000-0000-000056200000}"/>
    <cellStyle name="SAPBEXresDataEmph 5 5 2" xfId="8342" xr:uid="{00000000-0005-0000-0000-000057200000}"/>
    <cellStyle name="SAPBEXresDataEmph 5 6" xfId="8343" xr:uid="{00000000-0005-0000-0000-000058200000}"/>
    <cellStyle name="SAPBEXresDataEmph 5 6 2" xfId="8344" xr:uid="{00000000-0005-0000-0000-000059200000}"/>
    <cellStyle name="SAPBEXresDataEmph 5 7" xfId="8345" xr:uid="{00000000-0005-0000-0000-00005A200000}"/>
    <cellStyle name="SAPBEXresDataEmph 5 7 2" xfId="8346" xr:uid="{00000000-0005-0000-0000-00005B200000}"/>
    <cellStyle name="SAPBEXresDataEmph 5 8" xfId="8347" xr:uid="{00000000-0005-0000-0000-00005C200000}"/>
    <cellStyle name="SAPBEXresDataEmph 5 8 2" xfId="8348" xr:uid="{00000000-0005-0000-0000-00005D200000}"/>
    <cellStyle name="SAPBEXresDataEmph 5 9" xfId="8349" xr:uid="{00000000-0005-0000-0000-00005E200000}"/>
    <cellStyle name="SAPBEXresDataEmph 6" xfId="8350" xr:uid="{00000000-0005-0000-0000-00005F200000}"/>
    <cellStyle name="SAPBEXresDataEmph 6 2" xfId="8351" xr:uid="{00000000-0005-0000-0000-000060200000}"/>
    <cellStyle name="SAPBEXresDataEmph 6 2 2" xfId="8352" xr:uid="{00000000-0005-0000-0000-000061200000}"/>
    <cellStyle name="SAPBEXresDataEmph 6 3" xfId="8353" xr:uid="{00000000-0005-0000-0000-000062200000}"/>
    <cellStyle name="SAPBEXresDataEmph 6 3 2" xfId="8354" xr:uid="{00000000-0005-0000-0000-000063200000}"/>
    <cellStyle name="SAPBEXresDataEmph 6 4" xfId="8355" xr:uid="{00000000-0005-0000-0000-000064200000}"/>
    <cellStyle name="SAPBEXresDataEmph 6 4 2" xfId="8356" xr:uid="{00000000-0005-0000-0000-000065200000}"/>
    <cellStyle name="SAPBEXresDataEmph 6 5" xfId="8357" xr:uid="{00000000-0005-0000-0000-000066200000}"/>
    <cellStyle name="SAPBEXresDataEmph 6 5 2" xfId="8358" xr:uid="{00000000-0005-0000-0000-000067200000}"/>
    <cellStyle name="SAPBEXresDataEmph 6 6" xfId="8359" xr:uid="{00000000-0005-0000-0000-000068200000}"/>
    <cellStyle name="SAPBEXresDataEmph 6 6 2" xfId="8360" xr:uid="{00000000-0005-0000-0000-000069200000}"/>
    <cellStyle name="SAPBEXresDataEmph 6 7" xfId="8361" xr:uid="{00000000-0005-0000-0000-00006A200000}"/>
    <cellStyle name="SAPBEXresDataEmph 6 7 2" xfId="8362" xr:uid="{00000000-0005-0000-0000-00006B200000}"/>
    <cellStyle name="SAPBEXresDataEmph 6 8" xfId="8363" xr:uid="{00000000-0005-0000-0000-00006C200000}"/>
    <cellStyle name="SAPBEXresDataEmph 7" xfId="8364" xr:uid="{00000000-0005-0000-0000-00006D200000}"/>
    <cellStyle name="SAPBEXresDataEmph 7 2" xfId="8365" xr:uid="{00000000-0005-0000-0000-00006E200000}"/>
    <cellStyle name="SAPBEXresDataEmph 8" xfId="8366" xr:uid="{00000000-0005-0000-0000-00006F200000}"/>
    <cellStyle name="SAPBEXresExc1" xfId="811" xr:uid="{00000000-0005-0000-0000-000070200000}"/>
    <cellStyle name="SAPBEXresExc1Emph" xfId="812" xr:uid="{00000000-0005-0000-0000-000071200000}"/>
    <cellStyle name="SAPBEXresExc2" xfId="813" xr:uid="{00000000-0005-0000-0000-000072200000}"/>
    <cellStyle name="SAPBEXresExc2Emph" xfId="814" xr:uid="{00000000-0005-0000-0000-000073200000}"/>
    <cellStyle name="SAPBEXresItem" xfId="815" xr:uid="{00000000-0005-0000-0000-000074200000}"/>
    <cellStyle name="SAPBEXresItem 2" xfId="8367" xr:uid="{00000000-0005-0000-0000-000075200000}"/>
    <cellStyle name="SAPBEXresItem 2 2" xfId="8368" xr:uid="{00000000-0005-0000-0000-000076200000}"/>
    <cellStyle name="SAPBEXresItem 2 2 2" xfId="8369" xr:uid="{00000000-0005-0000-0000-000077200000}"/>
    <cellStyle name="SAPBEXresItem 2 2 2 2" xfId="8370" xr:uid="{00000000-0005-0000-0000-000078200000}"/>
    <cellStyle name="SAPBEXresItem 2 2 3" xfId="8371" xr:uid="{00000000-0005-0000-0000-000079200000}"/>
    <cellStyle name="SAPBEXresItem 2 2 3 2" xfId="8372" xr:uid="{00000000-0005-0000-0000-00007A200000}"/>
    <cellStyle name="SAPBEXresItem 2 2 4" xfId="8373" xr:uid="{00000000-0005-0000-0000-00007B200000}"/>
    <cellStyle name="SAPBEXresItem 2 2 4 2" xfId="8374" xr:uid="{00000000-0005-0000-0000-00007C200000}"/>
    <cellStyle name="SAPBEXresItem 2 2 5" xfId="8375" xr:uid="{00000000-0005-0000-0000-00007D200000}"/>
    <cellStyle name="SAPBEXresItem 2 2 5 2" xfId="8376" xr:uid="{00000000-0005-0000-0000-00007E200000}"/>
    <cellStyle name="SAPBEXresItem 2 2 6" xfId="8377" xr:uid="{00000000-0005-0000-0000-00007F200000}"/>
    <cellStyle name="SAPBEXresItem 2 2 6 2" xfId="8378" xr:uid="{00000000-0005-0000-0000-000080200000}"/>
    <cellStyle name="SAPBEXresItem 2 2 7" xfId="8379" xr:uid="{00000000-0005-0000-0000-000081200000}"/>
    <cellStyle name="SAPBEXresItem 2 2 7 2" xfId="8380" xr:uid="{00000000-0005-0000-0000-000082200000}"/>
    <cellStyle name="SAPBEXresItem 2 2 8" xfId="8381" xr:uid="{00000000-0005-0000-0000-000083200000}"/>
    <cellStyle name="SAPBEXresItem 2 2 8 2" xfId="8382" xr:uid="{00000000-0005-0000-0000-000084200000}"/>
    <cellStyle name="SAPBEXresItem 2 2 9" xfId="8383" xr:uid="{00000000-0005-0000-0000-000085200000}"/>
    <cellStyle name="SAPBEXresItem 2 3" xfId="8384" xr:uid="{00000000-0005-0000-0000-000086200000}"/>
    <cellStyle name="SAPBEXresItem 2 3 2" xfId="8385" xr:uid="{00000000-0005-0000-0000-000087200000}"/>
    <cellStyle name="SAPBEXresItem 2 3 2 2" xfId="8386" xr:uid="{00000000-0005-0000-0000-000088200000}"/>
    <cellStyle name="SAPBEXresItem 2 3 3" xfId="8387" xr:uid="{00000000-0005-0000-0000-000089200000}"/>
    <cellStyle name="SAPBEXresItem 2 3 3 2" xfId="8388" xr:uid="{00000000-0005-0000-0000-00008A200000}"/>
    <cellStyle name="SAPBEXresItem 2 3 4" xfId="8389" xr:uid="{00000000-0005-0000-0000-00008B200000}"/>
    <cellStyle name="SAPBEXresItem 2 3 4 2" xfId="8390" xr:uid="{00000000-0005-0000-0000-00008C200000}"/>
    <cellStyle name="SAPBEXresItem 2 3 5" xfId="8391" xr:uid="{00000000-0005-0000-0000-00008D200000}"/>
    <cellStyle name="SAPBEXresItem 2 3 5 2" xfId="8392" xr:uid="{00000000-0005-0000-0000-00008E200000}"/>
    <cellStyle name="SAPBEXresItem 2 3 6" xfId="8393" xr:uid="{00000000-0005-0000-0000-00008F200000}"/>
    <cellStyle name="SAPBEXresItem 2 3 6 2" xfId="8394" xr:uid="{00000000-0005-0000-0000-000090200000}"/>
    <cellStyle name="SAPBEXresItem 2 3 7" xfId="8395" xr:uid="{00000000-0005-0000-0000-000091200000}"/>
    <cellStyle name="SAPBEXresItem 2 3 7 2" xfId="8396" xr:uid="{00000000-0005-0000-0000-000092200000}"/>
    <cellStyle name="SAPBEXresItem 2 3 8" xfId="8397" xr:uid="{00000000-0005-0000-0000-000093200000}"/>
    <cellStyle name="SAPBEXresItem 2 3 8 2" xfId="8398" xr:uid="{00000000-0005-0000-0000-000094200000}"/>
    <cellStyle name="SAPBEXresItem 2 3 9" xfId="8399" xr:uid="{00000000-0005-0000-0000-000095200000}"/>
    <cellStyle name="SAPBEXresItem 2 4" xfId="8400" xr:uid="{00000000-0005-0000-0000-000096200000}"/>
    <cellStyle name="SAPBEXresItem 2 4 2" xfId="8401" xr:uid="{00000000-0005-0000-0000-000097200000}"/>
    <cellStyle name="SAPBEXresItem 2 4 2 2" xfId="8402" xr:uid="{00000000-0005-0000-0000-000098200000}"/>
    <cellStyle name="SAPBEXresItem 2 4 3" xfId="8403" xr:uid="{00000000-0005-0000-0000-000099200000}"/>
    <cellStyle name="SAPBEXresItem 2 4 3 2" xfId="8404" xr:uid="{00000000-0005-0000-0000-00009A200000}"/>
    <cellStyle name="SAPBEXresItem 2 4 4" xfId="8405" xr:uid="{00000000-0005-0000-0000-00009B200000}"/>
    <cellStyle name="SAPBEXresItem 2 4 4 2" xfId="8406" xr:uid="{00000000-0005-0000-0000-00009C200000}"/>
    <cellStyle name="SAPBEXresItem 2 4 5" xfId="8407" xr:uid="{00000000-0005-0000-0000-00009D200000}"/>
    <cellStyle name="SAPBEXresItem 2 4 5 2" xfId="8408" xr:uid="{00000000-0005-0000-0000-00009E200000}"/>
    <cellStyle name="SAPBEXresItem 2 4 6" xfId="8409" xr:uid="{00000000-0005-0000-0000-00009F200000}"/>
    <cellStyle name="SAPBEXresItem 2 4 6 2" xfId="8410" xr:uid="{00000000-0005-0000-0000-0000A0200000}"/>
    <cellStyle name="SAPBEXresItem 2 4 7" xfId="8411" xr:uid="{00000000-0005-0000-0000-0000A1200000}"/>
    <cellStyle name="SAPBEXresItem 2 4 7 2" xfId="8412" xr:uid="{00000000-0005-0000-0000-0000A2200000}"/>
    <cellStyle name="SAPBEXresItem 2 4 8" xfId="8413" xr:uid="{00000000-0005-0000-0000-0000A3200000}"/>
    <cellStyle name="SAPBEXresItem 2 4 8 2" xfId="8414" xr:uid="{00000000-0005-0000-0000-0000A4200000}"/>
    <cellStyle name="SAPBEXresItem 2 4 9" xfId="8415" xr:uid="{00000000-0005-0000-0000-0000A5200000}"/>
    <cellStyle name="SAPBEXresItem 2 5" xfId="8416" xr:uid="{00000000-0005-0000-0000-0000A6200000}"/>
    <cellStyle name="SAPBEXresItem 2 5 2" xfId="8417" xr:uid="{00000000-0005-0000-0000-0000A7200000}"/>
    <cellStyle name="SAPBEXresItem 2 5 2 2" xfId="8418" xr:uid="{00000000-0005-0000-0000-0000A8200000}"/>
    <cellStyle name="SAPBEXresItem 2 5 3" xfId="8419" xr:uid="{00000000-0005-0000-0000-0000A9200000}"/>
    <cellStyle name="SAPBEXresItem 2 5 3 2" xfId="8420" xr:uid="{00000000-0005-0000-0000-0000AA200000}"/>
    <cellStyle name="SAPBEXresItem 2 5 4" xfId="8421" xr:uid="{00000000-0005-0000-0000-0000AB200000}"/>
    <cellStyle name="SAPBEXresItem 2 5 4 2" xfId="8422" xr:uid="{00000000-0005-0000-0000-0000AC200000}"/>
    <cellStyle name="SAPBEXresItem 2 5 5" xfId="8423" xr:uid="{00000000-0005-0000-0000-0000AD200000}"/>
    <cellStyle name="SAPBEXresItem 2 5 5 2" xfId="8424" xr:uid="{00000000-0005-0000-0000-0000AE200000}"/>
    <cellStyle name="SAPBEXresItem 2 5 6" xfId="8425" xr:uid="{00000000-0005-0000-0000-0000AF200000}"/>
    <cellStyle name="SAPBEXresItem 2 5 6 2" xfId="8426" xr:uid="{00000000-0005-0000-0000-0000B0200000}"/>
    <cellStyle name="SAPBEXresItem 2 5 7" xfId="8427" xr:uid="{00000000-0005-0000-0000-0000B1200000}"/>
    <cellStyle name="SAPBEXresItem 2 5 7 2" xfId="8428" xr:uid="{00000000-0005-0000-0000-0000B2200000}"/>
    <cellStyle name="SAPBEXresItem 2 5 8" xfId="8429" xr:uid="{00000000-0005-0000-0000-0000B3200000}"/>
    <cellStyle name="SAPBEXresItem 2 6" xfId="8430" xr:uid="{00000000-0005-0000-0000-0000B4200000}"/>
    <cellStyle name="SAPBEXresItem 2 6 2" xfId="8431" xr:uid="{00000000-0005-0000-0000-0000B5200000}"/>
    <cellStyle name="SAPBEXresItem 2 7" xfId="8432" xr:uid="{00000000-0005-0000-0000-0000B6200000}"/>
    <cellStyle name="SAPBEXresItem 3" xfId="8433" xr:uid="{00000000-0005-0000-0000-0000B7200000}"/>
    <cellStyle name="SAPBEXresItem 3 2" xfId="8434" xr:uid="{00000000-0005-0000-0000-0000B8200000}"/>
    <cellStyle name="SAPBEXresItem 3 2 2" xfId="8435" xr:uid="{00000000-0005-0000-0000-0000B9200000}"/>
    <cellStyle name="SAPBEXresItem 3 3" xfId="8436" xr:uid="{00000000-0005-0000-0000-0000BA200000}"/>
    <cellStyle name="SAPBEXresItem 3 3 2" xfId="8437" xr:uid="{00000000-0005-0000-0000-0000BB200000}"/>
    <cellStyle name="SAPBEXresItem 3 4" xfId="8438" xr:uid="{00000000-0005-0000-0000-0000BC200000}"/>
    <cellStyle name="SAPBEXresItem 3 4 2" xfId="8439" xr:uid="{00000000-0005-0000-0000-0000BD200000}"/>
    <cellStyle name="SAPBEXresItem 3 5" xfId="8440" xr:uid="{00000000-0005-0000-0000-0000BE200000}"/>
    <cellStyle name="SAPBEXresItem 3 5 2" xfId="8441" xr:uid="{00000000-0005-0000-0000-0000BF200000}"/>
    <cellStyle name="SAPBEXresItem 3 6" xfId="8442" xr:uid="{00000000-0005-0000-0000-0000C0200000}"/>
    <cellStyle name="SAPBEXresItem 3 6 2" xfId="8443" xr:uid="{00000000-0005-0000-0000-0000C1200000}"/>
    <cellStyle name="SAPBEXresItem 3 7" xfId="8444" xr:uid="{00000000-0005-0000-0000-0000C2200000}"/>
    <cellStyle name="SAPBEXresItem 3 7 2" xfId="8445" xr:uid="{00000000-0005-0000-0000-0000C3200000}"/>
    <cellStyle name="SAPBEXresItem 3 8" xfId="8446" xr:uid="{00000000-0005-0000-0000-0000C4200000}"/>
    <cellStyle name="SAPBEXresItem 3 8 2" xfId="8447" xr:uid="{00000000-0005-0000-0000-0000C5200000}"/>
    <cellStyle name="SAPBEXresItem 3 9" xfId="8448" xr:uid="{00000000-0005-0000-0000-0000C6200000}"/>
    <cellStyle name="SAPBEXresItem 4" xfId="8449" xr:uid="{00000000-0005-0000-0000-0000C7200000}"/>
    <cellStyle name="SAPBEXresItem 4 2" xfId="8450" xr:uid="{00000000-0005-0000-0000-0000C8200000}"/>
    <cellStyle name="SAPBEXresItem 4 2 2" xfId="8451" xr:uid="{00000000-0005-0000-0000-0000C9200000}"/>
    <cellStyle name="SAPBEXresItem 4 3" xfId="8452" xr:uid="{00000000-0005-0000-0000-0000CA200000}"/>
    <cellStyle name="SAPBEXresItem 4 3 2" xfId="8453" xr:uid="{00000000-0005-0000-0000-0000CB200000}"/>
    <cellStyle name="SAPBEXresItem 4 4" xfId="8454" xr:uid="{00000000-0005-0000-0000-0000CC200000}"/>
    <cellStyle name="SAPBEXresItem 4 4 2" xfId="8455" xr:uid="{00000000-0005-0000-0000-0000CD200000}"/>
    <cellStyle name="SAPBEXresItem 4 5" xfId="8456" xr:uid="{00000000-0005-0000-0000-0000CE200000}"/>
    <cellStyle name="SAPBEXresItem 4 5 2" xfId="8457" xr:uid="{00000000-0005-0000-0000-0000CF200000}"/>
    <cellStyle name="SAPBEXresItem 4 6" xfId="8458" xr:uid="{00000000-0005-0000-0000-0000D0200000}"/>
    <cellStyle name="SAPBEXresItem 4 6 2" xfId="8459" xr:uid="{00000000-0005-0000-0000-0000D1200000}"/>
    <cellStyle name="SAPBEXresItem 4 7" xfId="8460" xr:uid="{00000000-0005-0000-0000-0000D2200000}"/>
    <cellStyle name="SAPBEXresItem 4 7 2" xfId="8461" xr:uid="{00000000-0005-0000-0000-0000D3200000}"/>
    <cellStyle name="SAPBEXresItem 4 8" xfId="8462" xr:uid="{00000000-0005-0000-0000-0000D4200000}"/>
    <cellStyle name="SAPBEXresItem 4 8 2" xfId="8463" xr:uid="{00000000-0005-0000-0000-0000D5200000}"/>
    <cellStyle name="SAPBEXresItem 4 9" xfId="8464" xr:uid="{00000000-0005-0000-0000-0000D6200000}"/>
    <cellStyle name="SAPBEXresItem 5" xfId="8465" xr:uid="{00000000-0005-0000-0000-0000D7200000}"/>
    <cellStyle name="SAPBEXresItem 5 2" xfId="8466" xr:uid="{00000000-0005-0000-0000-0000D8200000}"/>
    <cellStyle name="SAPBEXresItem 5 2 2" xfId="8467" xr:uid="{00000000-0005-0000-0000-0000D9200000}"/>
    <cellStyle name="SAPBEXresItem 5 3" xfId="8468" xr:uid="{00000000-0005-0000-0000-0000DA200000}"/>
    <cellStyle name="SAPBEXresItem 5 3 2" xfId="8469" xr:uid="{00000000-0005-0000-0000-0000DB200000}"/>
    <cellStyle name="SAPBEXresItem 5 4" xfId="8470" xr:uid="{00000000-0005-0000-0000-0000DC200000}"/>
    <cellStyle name="SAPBEXresItem 5 4 2" xfId="8471" xr:uid="{00000000-0005-0000-0000-0000DD200000}"/>
    <cellStyle name="SAPBEXresItem 5 5" xfId="8472" xr:uid="{00000000-0005-0000-0000-0000DE200000}"/>
    <cellStyle name="SAPBEXresItem 5 5 2" xfId="8473" xr:uid="{00000000-0005-0000-0000-0000DF200000}"/>
    <cellStyle name="SAPBEXresItem 5 6" xfId="8474" xr:uid="{00000000-0005-0000-0000-0000E0200000}"/>
    <cellStyle name="SAPBEXresItem 5 6 2" xfId="8475" xr:uid="{00000000-0005-0000-0000-0000E1200000}"/>
    <cellStyle name="SAPBEXresItem 5 7" xfId="8476" xr:uid="{00000000-0005-0000-0000-0000E2200000}"/>
    <cellStyle name="SAPBEXresItem 5 7 2" xfId="8477" xr:uid="{00000000-0005-0000-0000-0000E3200000}"/>
    <cellStyle name="SAPBEXresItem 5 8" xfId="8478" xr:uid="{00000000-0005-0000-0000-0000E4200000}"/>
    <cellStyle name="SAPBEXresItem 5 8 2" xfId="8479" xr:uid="{00000000-0005-0000-0000-0000E5200000}"/>
    <cellStyle name="SAPBEXresItem 5 9" xfId="8480" xr:uid="{00000000-0005-0000-0000-0000E6200000}"/>
    <cellStyle name="SAPBEXresItem 6" xfId="8481" xr:uid="{00000000-0005-0000-0000-0000E7200000}"/>
    <cellStyle name="SAPBEXresItem 6 2" xfId="8482" xr:uid="{00000000-0005-0000-0000-0000E8200000}"/>
    <cellStyle name="SAPBEXresItem 6 2 2" xfId="8483" xr:uid="{00000000-0005-0000-0000-0000E9200000}"/>
    <cellStyle name="SAPBEXresItem 6 3" xfId="8484" xr:uid="{00000000-0005-0000-0000-0000EA200000}"/>
    <cellStyle name="SAPBEXresItem 6 3 2" xfId="8485" xr:uid="{00000000-0005-0000-0000-0000EB200000}"/>
    <cellStyle name="SAPBEXresItem 6 4" xfId="8486" xr:uid="{00000000-0005-0000-0000-0000EC200000}"/>
    <cellStyle name="SAPBEXresItem 6 4 2" xfId="8487" xr:uid="{00000000-0005-0000-0000-0000ED200000}"/>
    <cellStyle name="SAPBEXresItem 6 5" xfId="8488" xr:uid="{00000000-0005-0000-0000-0000EE200000}"/>
    <cellStyle name="SAPBEXresItem 6 5 2" xfId="8489" xr:uid="{00000000-0005-0000-0000-0000EF200000}"/>
    <cellStyle name="SAPBEXresItem 6 6" xfId="8490" xr:uid="{00000000-0005-0000-0000-0000F0200000}"/>
    <cellStyle name="SAPBEXresItem 6 6 2" xfId="8491" xr:uid="{00000000-0005-0000-0000-0000F1200000}"/>
    <cellStyle name="SAPBEXresItem 6 7" xfId="8492" xr:uid="{00000000-0005-0000-0000-0000F2200000}"/>
    <cellStyle name="SAPBEXresItem 6 7 2" xfId="8493" xr:uid="{00000000-0005-0000-0000-0000F3200000}"/>
    <cellStyle name="SAPBEXresItem 6 8" xfId="8494" xr:uid="{00000000-0005-0000-0000-0000F4200000}"/>
    <cellStyle name="SAPBEXresItem 7" xfId="8495" xr:uid="{00000000-0005-0000-0000-0000F5200000}"/>
    <cellStyle name="SAPBEXresItem 7 2" xfId="8496" xr:uid="{00000000-0005-0000-0000-0000F6200000}"/>
    <cellStyle name="SAPBEXresItem 8" xfId="8497" xr:uid="{00000000-0005-0000-0000-0000F7200000}"/>
    <cellStyle name="SAPBEXresItemX" xfId="8498" xr:uid="{00000000-0005-0000-0000-0000F8200000}"/>
    <cellStyle name="SAPBEXresItemX 2" xfId="8499" xr:uid="{00000000-0005-0000-0000-0000F9200000}"/>
    <cellStyle name="SAPBEXresItemX 2 2" xfId="8500" xr:uid="{00000000-0005-0000-0000-0000FA200000}"/>
    <cellStyle name="SAPBEXresItemX 2 2 2" xfId="8501" xr:uid="{00000000-0005-0000-0000-0000FB200000}"/>
    <cellStyle name="SAPBEXresItemX 2 2 2 2" xfId="8502" xr:uid="{00000000-0005-0000-0000-0000FC200000}"/>
    <cellStyle name="SAPBEXresItemX 2 2 3" xfId="8503" xr:uid="{00000000-0005-0000-0000-0000FD200000}"/>
    <cellStyle name="SAPBEXresItemX 2 2 3 2" xfId="8504" xr:uid="{00000000-0005-0000-0000-0000FE200000}"/>
    <cellStyle name="SAPBEXresItemX 2 2 4" xfId="8505" xr:uid="{00000000-0005-0000-0000-0000FF200000}"/>
    <cellStyle name="SAPBEXresItemX 2 2 4 2" xfId="8506" xr:uid="{00000000-0005-0000-0000-000000210000}"/>
    <cellStyle name="SAPBEXresItemX 2 2 5" xfId="8507" xr:uid="{00000000-0005-0000-0000-000001210000}"/>
    <cellStyle name="SAPBEXresItemX 2 2 5 2" xfId="8508" xr:uid="{00000000-0005-0000-0000-000002210000}"/>
    <cellStyle name="SAPBEXresItemX 2 2 6" xfId="8509" xr:uid="{00000000-0005-0000-0000-000003210000}"/>
    <cellStyle name="SAPBEXresItemX 2 2 6 2" xfId="8510" xr:uid="{00000000-0005-0000-0000-000004210000}"/>
    <cellStyle name="SAPBEXresItemX 2 2 7" xfId="8511" xr:uid="{00000000-0005-0000-0000-000005210000}"/>
    <cellStyle name="SAPBEXresItemX 2 2 7 2" xfId="8512" xr:uid="{00000000-0005-0000-0000-000006210000}"/>
    <cellStyle name="SAPBEXresItemX 2 2 8" xfId="8513" xr:uid="{00000000-0005-0000-0000-000007210000}"/>
    <cellStyle name="SAPBEXresItemX 2 2 8 2" xfId="8514" xr:uid="{00000000-0005-0000-0000-000008210000}"/>
    <cellStyle name="SAPBEXresItemX 2 2 9" xfId="8515" xr:uid="{00000000-0005-0000-0000-000009210000}"/>
    <cellStyle name="SAPBEXresItemX 2 3" xfId="8516" xr:uid="{00000000-0005-0000-0000-00000A210000}"/>
    <cellStyle name="SAPBEXresItemX 2 3 2" xfId="8517" xr:uid="{00000000-0005-0000-0000-00000B210000}"/>
    <cellStyle name="SAPBEXresItemX 2 3 2 2" xfId="8518" xr:uid="{00000000-0005-0000-0000-00000C210000}"/>
    <cellStyle name="SAPBEXresItemX 2 3 3" xfId="8519" xr:uid="{00000000-0005-0000-0000-00000D210000}"/>
    <cellStyle name="SAPBEXresItemX 2 3 3 2" xfId="8520" xr:uid="{00000000-0005-0000-0000-00000E210000}"/>
    <cellStyle name="SAPBEXresItemX 2 3 4" xfId="8521" xr:uid="{00000000-0005-0000-0000-00000F210000}"/>
    <cellStyle name="SAPBEXresItemX 2 3 4 2" xfId="8522" xr:uid="{00000000-0005-0000-0000-000010210000}"/>
    <cellStyle name="SAPBEXresItemX 2 3 5" xfId="8523" xr:uid="{00000000-0005-0000-0000-000011210000}"/>
    <cellStyle name="SAPBEXresItemX 2 3 5 2" xfId="8524" xr:uid="{00000000-0005-0000-0000-000012210000}"/>
    <cellStyle name="SAPBEXresItemX 2 3 6" xfId="8525" xr:uid="{00000000-0005-0000-0000-000013210000}"/>
    <cellStyle name="SAPBEXresItemX 2 3 6 2" xfId="8526" xr:uid="{00000000-0005-0000-0000-000014210000}"/>
    <cellStyle name="SAPBEXresItemX 2 3 7" xfId="8527" xr:uid="{00000000-0005-0000-0000-000015210000}"/>
    <cellStyle name="SAPBEXresItemX 2 3 7 2" xfId="8528" xr:uid="{00000000-0005-0000-0000-000016210000}"/>
    <cellStyle name="SAPBEXresItemX 2 3 8" xfId="8529" xr:uid="{00000000-0005-0000-0000-000017210000}"/>
    <cellStyle name="SAPBEXresItemX 2 3 8 2" xfId="8530" xr:uid="{00000000-0005-0000-0000-000018210000}"/>
    <cellStyle name="SAPBEXresItemX 2 3 9" xfId="8531" xr:uid="{00000000-0005-0000-0000-000019210000}"/>
    <cellStyle name="SAPBEXresItemX 2 4" xfId="8532" xr:uid="{00000000-0005-0000-0000-00001A210000}"/>
    <cellStyle name="SAPBEXresItemX 2 4 2" xfId="8533" xr:uid="{00000000-0005-0000-0000-00001B210000}"/>
    <cellStyle name="SAPBEXresItemX 2 4 2 2" xfId="8534" xr:uid="{00000000-0005-0000-0000-00001C210000}"/>
    <cellStyle name="SAPBEXresItemX 2 4 3" xfId="8535" xr:uid="{00000000-0005-0000-0000-00001D210000}"/>
    <cellStyle name="SAPBEXresItemX 2 4 3 2" xfId="8536" xr:uid="{00000000-0005-0000-0000-00001E210000}"/>
    <cellStyle name="SAPBEXresItemX 2 4 4" xfId="8537" xr:uid="{00000000-0005-0000-0000-00001F210000}"/>
    <cellStyle name="SAPBEXresItemX 2 4 4 2" xfId="8538" xr:uid="{00000000-0005-0000-0000-000020210000}"/>
    <cellStyle name="SAPBEXresItemX 2 4 5" xfId="8539" xr:uid="{00000000-0005-0000-0000-000021210000}"/>
    <cellStyle name="SAPBEXresItemX 2 4 5 2" xfId="8540" xr:uid="{00000000-0005-0000-0000-000022210000}"/>
    <cellStyle name="SAPBEXresItemX 2 4 6" xfId="8541" xr:uid="{00000000-0005-0000-0000-000023210000}"/>
    <cellStyle name="SAPBEXresItemX 2 4 6 2" xfId="8542" xr:uid="{00000000-0005-0000-0000-000024210000}"/>
    <cellStyle name="SAPBEXresItemX 2 4 7" xfId="8543" xr:uid="{00000000-0005-0000-0000-000025210000}"/>
    <cellStyle name="SAPBEXresItemX 2 4 7 2" xfId="8544" xr:uid="{00000000-0005-0000-0000-000026210000}"/>
    <cellStyle name="SAPBEXresItemX 2 4 8" xfId="8545" xr:uid="{00000000-0005-0000-0000-000027210000}"/>
    <cellStyle name="SAPBEXresItemX 2 4 8 2" xfId="8546" xr:uid="{00000000-0005-0000-0000-000028210000}"/>
    <cellStyle name="SAPBEXresItemX 2 4 9" xfId="8547" xr:uid="{00000000-0005-0000-0000-000029210000}"/>
    <cellStyle name="SAPBEXresItemX 2 5" xfId="8548" xr:uid="{00000000-0005-0000-0000-00002A210000}"/>
    <cellStyle name="SAPBEXresItemX 2 5 2" xfId="8549" xr:uid="{00000000-0005-0000-0000-00002B210000}"/>
    <cellStyle name="SAPBEXresItemX 2 5 2 2" xfId="8550" xr:uid="{00000000-0005-0000-0000-00002C210000}"/>
    <cellStyle name="SAPBEXresItemX 2 5 3" xfId="8551" xr:uid="{00000000-0005-0000-0000-00002D210000}"/>
    <cellStyle name="SAPBEXresItemX 2 5 3 2" xfId="8552" xr:uid="{00000000-0005-0000-0000-00002E210000}"/>
    <cellStyle name="SAPBEXresItemX 2 5 4" xfId="8553" xr:uid="{00000000-0005-0000-0000-00002F210000}"/>
    <cellStyle name="SAPBEXresItemX 2 5 4 2" xfId="8554" xr:uid="{00000000-0005-0000-0000-000030210000}"/>
    <cellStyle name="SAPBEXresItemX 2 5 5" xfId="8555" xr:uid="{00000000-0005-0000-0000-000031210000}"/>
    <cellStyle name="SAPBEXresItemX 2 5 5 2" xfId="8556" xr:uid="{00000000-0005-0000-0000-000032210000}"/>
    <cellStyle name="SAPBEXresItemX 2 5 6" xfId="8557" xr:uid="{00000000-0005-0000-0000-000033210000}"/>
    <cellStyle name="SAPBEXresItemX 2 5 6 2" xfId="8558" xr:uid="{00000000-0005-0000-0000-000034210000}"/>
    <cellStyle name="SAPBEXresItemX 2 5 7" xfId="8559" xr:uid="{00000000-0005-0000-0000-000035210000}"/>
    <cellStyle name="SAPBEXresItemX 2 5 7 2" xfId="8560" xr:uid="{00000000-0005-0000-0000-000036210000}"/>
    <cellStyle name="SAPBEXresItemX 2 5 8" xfId="8561" xr:uid="{00000000-0005-0000-0000-000037210000}"/>
    <cellStyle name="SAPBEXresItemX 2 6" xfId="8562" xr:uid="{00000000-0005-0000-0000-000038210000}"/>
    <cellStyle name="SAPBEXresItemX 2 6 2" xfId="8563" xr:uid="{00000000-0005-0000-0000-000039210000}"/>
    <cellStyle name="SAPBEXresItemX 3" xfId="8564" xr:uid="{00000000-0005-0000-0000-00003A210000}"/>
    <cellStyle name="SAPBEXresItemX 3 2" xfId="8565" xr:uid="{00000000-0005-0000-0000-00003B210000}"/>
    <cellStyle name="SAPBEXresItemX 3 2 2" xfId="8566" xr:uid="{00000000-0005-0000-0000-00003C210000}"/>
    <cellStyle name="SAPBEXresItemX 3 3" xfId="8567" xr:uid="{00000000-0005-0000-0000-00003D210000}"/>
    <cellStyle name="SAPBEXresItemX 3 3 2" xfId="8568" xr:uid="{00000000-0005-0000-0000-00003E210000}"/>
    <cellStyle name="SAPBEXresItemX 3 4" xfId="8569" xr:uid="{00000000-0005-0000-0000-00003F210000}"/>
    <cellStyle name="SAPBEXresItemX 3 4 2" xfId="8570" xr:uid="{00000000-0005-0000-0000-000040210000}"/>
    <cellStyle name="SAPBEXresItemX 3 5" xfId="8571" xr:uid="{00000000-0005-0000-0000-000041210000}"/>
    <cellStyle name="SAPBEXresItemX 3 5 2" xfId="8572" xr:uid="{00000000-0005-0000-0000-000042210000}"/>
    <cellStyle name="SAPBEXresItemX 3 6" xfId="8573" xr:uid="{00000000-0005-0000-0000-000043210000}"/>
    <cellStyle name="SAPBEXresItemX 3 6 2" xfId="8574" xr:uid="{00000000-0005-0000-0000-000044210000}"/>
    <cellStyle name="SAPBEXresItemX 3 7" xfId="8575" xr:uid="{00000000-0005-0000-0000-000045210000}"/>
    <cellStyle name="SAPBEXresItemX 3 7 2" xfId="8576" xr:uid="{00000000-0005-0000-0000-000046210000}"/>
    <cellStyle name="SAPBEXresItemX 3 8" xfId="8577" xr:uid="{00000000-0005-0000-0000-000047210000}"/>
    <cellStyle name="SAPBEXresItemX 3 8 2" xfId="8578" xr:uid="{00000000-0005-0000-0000-000048210000}"/>
    <cellStyle name="SAPBEXresItemX 3 9" xfId="8579" xr:uid="{00000000-0005-0000-0000-000049210000}"/>
    <cellStyle name="SAPBEXresItemX 4" xfId="8580" xr:uid="{00000000-0005-0000-0000-00004A210000}"/>
    <cellStyle name="SAPBEXresItemX 4 2" xfId="8581" xr:uid="{00000000-0005-0000-0000-00004B210000}"/>
    <cellStyle name="SAPBEXresItemX 4 2 2" xfId="8582" xr:uid="{00000000-0005-0000-0000-00004C210000}"/>
    <cellStyle name="SAPBEXresItemX 4 3" xfId="8583" xr:uid="{00000000-0005-0000-0000-00004D210000}"/>
    <cellStyle name="SAPBEXresItemX 4 3 2" xfId="8584" xr:uid="{00000000-0005-0000-0000-00004E210000}"/>
    <cellStyle name="SAPBEXresItemX 4 4" xfId="8585" xr:uid="{00000000-0005-0000-0000-00004F210000}"/>
    <cellStyle name="SAPBEXresItemX 4 4 2" xfId="8586" xr:uid="{00000000-0005-0000-0000-000050210000}"/>
    <cellStyle name="SAPBEXresItemX 4 5" xfId="8587" xr:uid="{00000000-0005-0000-0000-000051210000}"/>
    <cellStyle name="SAPBEXresItemX 4 5 2" xfId="8588" xr:uid="{00000000-0005-0000-0000-000052210000}"/>
    <cellStyle name="SAPBEXresItemX 4 6" xfId="8589" xr:uid="{00000000-0005-0000-0000-000053210000}"/>
    <cellStyle name="SAPBEXresItemX 4 6 2" xfId="8590" xr:uid="{00000000-0005-0000-0000-000054210000}"/>
    <cellStyle name="SAPBEXresItemX 4 7" xfId="8591" xr:uid="{00000000-0005-0000-0000-000055210000}"/>
    <cellStyle name="SAPBEXresItemX 4 7 2" xfId="8592" xr:uid="{00000000-0005-0000-0000-000056210000}"/>
    <cellStyle name="SAPBEXresItemX 4 8" xfId="8593" xr:uid="{00000000-0005-0000-0000-000057210000}"/>
    <cellStyle name="SAPBEXresItemX 4 8 2" xfId="8594" xr:uid="{00000000-0005-0000-0000-000058210000}"/>
    <cellStyle name="SAPBEXresItemX 4 9" xfId="8595" xr:uid="{00000000-0005-0000-0000-000059210000}"/>
    <cellStyle name="SAPBEXresItemX 5" xfId="8596" xr:uid="{00000000-0005-0000-0000-00005A210000}"/>
    <cellStyle name="SAPBEXresItemX 5 2" xfId="8597" xr:uid="{00000000-0005-0000-0000-00005B210000}"/>
    <cellStyle name="SAPBEXresItemX 5 2 2" xfId="8598" xr:uid="{00000000-0005-0000-0000-00005C210000}"/>
    <cellStyle name="SAPBEXresItemX 5 3" xfId="8599" xr:uid="{00000000-0005-0000-0000-00005D210000}"/>
    <cellStyle name="SAPBEXresItemX 5 3 2" xfId="8600" xr:uid="{00000000-0005-0000-0000-00005E210000}"/>
    <cellStyle name="SAPBEXresItemX 5 4" xfId="8601" xr:uid="{00000000-0005-0000-0000-00005F210000}"/>
    <cellStyle name="SAPBEXresItemX 5 4 2" xfId="8602" xr:uid="{00000000-0005-0000-0000-000060210000}"/>
    <cellStyle name="SAPBEXresItemX 5 5" xfId="8603" xr:uid="{00000000-0005-0000-0000-000061210000}"/>
    <cellStyle name="SAPBEXresItemX 5 5 2" xfId="8604" xr:uid="{00000000-0005-0000-0000-000062210000}"/>
    <cellStyle name="SAPBEXresItemX 5 6" xfId="8605" xr:uid="{00000000-0005-0000-0000-000063210000}"/>
    <cellStyle name="SAPBEXresItemX 5 6 2" xfId="8606" xr:uid="{00000000-0005-0000-0000-000064210000}"/>
    <cellStyle name="SAPBEXresItemX 5 7" xfId="8607" xr:uid="{00000000-0005-0000-0000-000065210000}"/>
    <cellStyle name="SAPBEXresItemX 5 7 2" xfId="8608" xr:uid="{00000000-0005-0000-0000-000066210000}"/>
    <cellStyle name="SAPBEXresItemX 5 8" xfId="8609" xr:uid="{00000000-0005-0000-0000-000067210000}"/>
    <cellStyle name="SAPBEXresItemX 5 8 2" xfId="8610" xr:uid="{00000000-0005-0000-0000-000068210000}"/>
    <cellStyle name="SAPBEXresItemX 5 9" xfId="8611" xr:uid="{00000000-0005-0000-0000-000069210000}"/>
    <cellStyle name="SAPBEXresItemX 6" xfId="8612" xr:uid="{00000000-0005-0000-0000-00006A210000}"/>
    <cellStyle name="SAPBEXresItemX 6 2" xfId="8613" xr:uid="{00000000-0005-0000-0000-00006B210000}"/>
    <cellStyle name="SAPBEXresItemX 6 2 2" xfId="8614" xr:uid="{00000000-0005-0000-0000-00006C210000}"/>
    <cellStyle name="SAPBEXresItemX 6 3" xfId="8615" xr:uid="{00000000-0005-0000-0000-00006D210000}"/>
    <cellStyle name="SAPBEXresItemX 6 3 2" xfId="8616" xr:uid="{00000000-0005-0000-0000-00006E210000}"/>
    <cellStyle name="SAPBEXresItemX 6 4" xfId="8617" xr:uid="{00000000-0005-0000-0000-00006F210000}"/>
    <cellStyle name="SAPBEXresItemX 6 4 2" xfId="8618" xr:uid="{00000000-0005-0000-0000-000070210000}"/>
    <cellStyle name="SAPBEXresItemX 6 5" xfId="8619" xr:uid="{00000000-0005-0000-0000-000071210000}"/>
    <cellStyle name="SAPBEXresItemX 6 5 2" xfId="8620" xr:uid="{00000000-0005-0000-0000-000072210000}"/>
    <cellStyle name="SAPBEXresItemX 6 6" xfId="8621" xr:uid="{00000000-0005-0000-0000-000073210000}"/>
    <cellStyle name="SAPBEXresItemX 6 6 2" xfId="8622" xr:uid="{00000000-0005-0000-0000-000074210000}"/>
    <cellStyle name="SAPBEXresItemX 6 7" xfId="8623" xr:uid="{00000000-0005-0000-0000-000075210000}"/>
    <cellStyle name="SAPBEXresItemX 6 7 2" xfId="8624" xr:uid="{00000000-0005-0000-0000-000076210000}"/>
    <cellStyle name="SAPBEXresItemX 6 8" xfId="8625" xr:uid="{00000000-0005-0000-0000-000077210000}"/>
    <cellStyle name="SAPBEXresItemX 7" xfId="8626" xr:uid="{00000000-0005-0000-0000-000078210000}"/>
    <cellStyle name="SAPBEXresItemX 7 2" xfId="8627" xr:uid="{00000000-0005-0000-0000-000079210000}"/>
    <cellStyle name="SAPBEXstdData" xfId="816" xr:uid="{00000000-0005-0000-0000-00007A210000}"/>
    <cellStyle name="SAPBEXstdData 2" xfId="8628" xr:uid="{00000000-0005-0000-0000-00007B210000}"/>
    <cellStyle name="SAPBEXstdData 2 2" xfId="8629" xr:uid="{00000000-0005-0000-0000-00007C210000}"/>
    <cellStyle name="SAPBEXstdData 2 2 2" xfId="8630" xr:uid="{00000000-0005-0000-0000-00007D210000}"/>
    <cellStyle name="SAPBEXstdData 2 2 2 2" xfId="8631" xr:uid="{00000000-0005-0000-0000-00007E210000}"/>
    <cellStyle name="SAPBEXstdData 2 2 3" xfId="8632" xr:uid="{00000000-0005-0000-0000-00007F210000}"/>
    <cellStyle name="SAPBEXstdData 2 2 3 2" xfId="8633" xr:uid="{00000000-0005-0000-0000-000080210000}"/>
    <cellStyle name="SAPBEXstdData 2 2 4" xfId="8634" xr:uid="{00000000-0005-0000-0000-000081210000}"/>
    <cellStyle name="SAPBEXstdData 2 2 4 2" xfId="8635" xr:uid="{00000000-0005-0000-0000-000082210000}"/>
    <cellStyle name="SAPBEXstdData 2 2 5" xfId="8636" xr:uid="{00000000-0005-0000-0000-000083210000}"/>
    <cellStyle name="SAPBEXstdData 2 2 5 2" xfId="8637" xr:uid="{00000000-0005-0000-0000-000084210000}"/>
    <cellStyle name="SAPBEXstdData 2 2 6" xfId="8638" xr:uid="{00000000-0005-0000-0000-000085210000}"/>
    <cellStyle name="SAPBEXstdData 2 2 6 2" xfId="8639" xr:uid="{00000000-0005-0000-0000-000086210000}"/>
    <cellStyle name="SAPBEXstdData 2 2 7" xfId="8640" xr:uid="{00000000-0005-0000-0000-000087210000}"/>
    <cellStyle name="SAPBEXstdData 2 2 7 2" xfId="8641" xr:uid="{00000000-0005-0000-0000-000088210000}"/>
    <cellStyle name="SAPBEXstdData 2 2 8" xfId="8642" xr:uid="{00000000-0005-0000-0000-000089210000}"/>
    <cellStyle name="SAPBEXstdData 2 2 8 2" xfId="8643" xr:uid="{00000000-0005-0000-0000-00008A210000}"/>
    <cellStyle name="SAPBEXstdData 2 2 9" xfId="8644" xr:uid="{00000000-0005-0000-0000-00008B210000}"/>
    <cellStyle name="SAPBEXstdData 2 3" xfId="8645" xr:uid="{00000000-0005-0000-0000-00008C210000}"/>
    <cellStyle name="SAPBEXstdData 2 3 2" xfId="8646" xr:uid="{00000000-0005-0000-0000-00008D210000}"/>
    <cellStyle name="SAPBEXstdData 2 3 2 2" xfId="8647" xr:uid="{00000000-0005-0000-0000-00008E210000}"/>
    <cellStyle name="SAPBEXstdData 2 3 3" xfId="8648" xr:uid="{00000000-0005-0000-0000-00008F210000}"/>
    <cellStyle name="SAPBEXstdData 2 3 3 2" xfId="8649" xr:uid="{00000000-0005-0000-0000-000090210000}"/>
    <cellStyle name="SAPBEXstdData 2 3 4" xfId="8650" xr:uid="{00000000-0005-0000-0000-000091210000}"/>
    <cellStyle name="SAPBEXstdData 2 3 4 2" xfId="8651" xr:uid="{00000000-0005-0000-0000-000092210000}"/>
    <cellStyle name="SAPBEXstdData 2 3 5" xfId="8652" xr:uid="{00000000-0005-0000-0000-000093210000}"/>
    <cellStyle name="SAPBEXstdData 2 3 5 2" xfId="8653" xr:uid="{00000000-0005-0000-0000-000094210000}"/>
    <cellStyle name="SAPBEXstdData 2 3 6" xfId="8654" xr:uid="{00000000-0005-0000-0000-000095210000}"/>
    <cellStyle name="SAPBEXstdData 2 3 6 2" xfId="8655" xr:uid="{00000000-0005-0000-0000-000096210000}"/>
    <cellStyle name="SAPBEXstdData 2 3 7" xfId="8656" xr:uid="{00000000-0005-0000-0000-000097210000}"/>
    <cellStyle name="SAPBEXstdData 2 3 7 2" xfId="8657" xr:uid="{00000000-0005-0000-0000-000098210000}"/>
    <cellStyle name="SAPBEXstdData 2 3 8" xfId="8658" xr:uid="{00000000-0005-0000-0000-000099210000}"/>
    <cellStyle name="SAPBEXstdData 2 3 8 2" xfId="8659" xr:uid="{00000000-0005-0000-0000-00009A210000}"/>
    <cellStyle name="SAPBEXstdData 2 3 9" xfId="8660" xr:uid="{00000000-0005-0000-0000-00009B210000}"/>
    <cellStyle name="SAPBEXstdData 2 4" xfId="8661" xr:uid="{00000000-0005-0000-0000-00009C210000}"/>
    <cellStyle name="SAPBEXstdData 2 4 2" xfId="8662" xr:uid="{00000000-0005-0000-0000-00009D210000}"/>
    <cellStyle name="SAPBEXstdData 2 4 2 2" xfId="8663" xr:uid="{00000000-0005-0000-0000-00009E210000}"/>
    <cellStyle name="SAPBEXstdData 2 4 3" xfId="8664" xr:uid="{00000000-0005-0000-0000-00009F210000}"/>
    <cellStyle name="SAPBEXstdData 2 4 3 2" xfId="8665" xr:uid="{00000000-0005-0000-0000-0000A0210000}"/>
    <cellStyle name="SAPBEXstdData 2 4 4" xfId="8666" xr:uid="{00000000-0005-0000-0000-0000A1210000}"/>
    <cellStyle name="SAPBEXstdData 2 4 4 2" xfId="8667" xr:uid="{00000000-0005-0000-0000-0000A2210000}"/>
    <cellStyle name="SAPBEXstdData 2 4 5" xfId="8668" xr:uid="{00000000-0005-0000-0000-0000A3210000}"/>
    <cellStyle name="SAPBEXstdData 2 4 5 2" xfId="8669" xr:uid="{00000000-0005-0000-0000-0000A4210000}"/>
    <cellStyle name="SAPBEXstdData 2 4 6" xfId="8670" xr:uid="{00000000-0005-0000-0000-0000A5210000}"/>
    <cellStyle name="SAPBEXstdData 2 4 6 2" xfId="8671" xr:uid="{00000000-0005-0000-0000-0000A6210000}"/>
    <cellStyle name="SAPBEXstdData 2 4 7" xfId="8672" xr:uid="{00000000-0005-0000-0000-0000A7210000}"/>
    <cellStyle name="SAPBEXstdData 2 4 7 2" xfId="8673" xr:uid="{00000000-0005-0000-0000-0000A8210000}"/>
    <cellStyle name="SAPBEXstdData 2 4 8" xfId="8674" xr:uid="{00000000-0005-0000-0000-0000A9210000}"/>
    <cellStyle name="SAPBEXstdData 2 4 8 2" xfId="8675" xr:uid="{00000000-0005-0000-0000-0000AA210000}"/>
    <cellStyle name="SAPBEXstdData 2 4 9" xfId="8676" xr:uid="{00000000-0005-0000-0000-0000AB210000}"/>
    <cellStyle name="SAPBEXstdData 2 5" xfId="8677" xr:uid="{00000000-0005-0000-0000-0000AC210000}"/>
    <cellStyle name="SAPBEXstdData 2 5 2" xfId="8678" xr:uid="{00000000-0005-0000-0000-0000AD210000}"/>
    <cellStyle name="SAPBEXstdData 2 5 2 2" xfId="8679" xr:uid="{00000000-0005-0000-0000-0000AE210000}"/>
    <cellStyle name="SAPBEXstdData 2 5 3" xfId="8680" xr:uid="{00000000-0005-0000-0000-0000AF210000}"/>
    <cellStyle name="SAPBEXstdData 2 5 3 2" xfId="8681" xr:uid="{00000000-0005-0000-0000-0000B0210000}"/>
    <cellStyle name="SAPBEXstdData 2 5 4" xfId="8682" xr:uid="{00000000-0005-0000-0000-0000B1210000}"/>
    <cellStyle name="SAPBEXstdData 2 5 4 2" xfId="8683" xr:uid="{00000000-0005-0000-0000-0000B2210000}"/>
    <cellStyle name="SAPBEXstdData 2 5 5" xfId="8684" xr:uid="{00000000-0005-0000-0000-0000B3210000}"/>
    <cellStyle name="SAPBEXstdData 2 5 5 2" xfId="8685" xr:uid="{00000000-0005-0000-0000-0000B4210000}"/>
    <cellStyle name="SAPBEXstdData 2 5 6" xfId="8686" xr:uid="{00000000-0005-0000-0000-0000B5210000}"/>
    <cellStyle name="SAPBEXstdData 2 5 6 2" xfId="8687" xr:uid="{00000000-0005-0000-0000-0000B6210000}"/>
    <cellStyle name="SAPBEXstdData 2 5 7" xfId="8688" xr:uid="{00000000-0005-0000-0000-0000B7210000}"/>
    <cellStyle name="SAPBEXstdData 2 5 7 2" xfId="8689" xr:uid="{00000000-0005-0000-0000-0000B8210000}"/>
    <cellStyle name="SAPBEXstdData 2 5 8" xfId="8690" xr:uid="{00000000-0005-0000-0000-0000B9210000}"/>
    <cellStyle name="SAPBEXstdData 2 6" xfId="8691" xr:uid="{00000000-0005-0000-0000-0000BA210000}"/>
    <cellStyle name="SAPBEXstdData 2 6 2" xfId="8692" xr:uid="{00000000-0005-0000-0000-0000BB210000}"/>
    <cellStyle name="SAPBEXstdData 2 7" xfId="8693" xr:uid="{00000000-0005-0000-0000-0000BC210000}"/>
    <cellStyle name="SAPBEXstdData 3" xfId="8694" xr:uid="{00000000-0005-0000-0000-0000BD210000}"/>
    <cellStyle name="SAPBEXstdData 3 2" xfId="8695" xr:uid="{00000000-0005-0000-0000-0000BE210000}"/>
    <cellStyle name="SAPBEXstdData 3 2 2" xfId="8696" xr:uid="{00000000-0005-0000-0000-0000BF210000}"/>
    <cellStyle name="SAPBEXstdData 3 2 2 2" xfId="8697" xr:uid="{00000000-0005-0000-0000-0000C0210000}"/>
    <cellStyle name="SAPBEXstdData 3 2 3" xfId="8698" xr:uid="{00000000-0005-0000-0000-0000C1210000}"/>
    <cellStyle name="SAPBEXstdData 3 2 3 2" xfId="8699" xr:uid="{00000000-0005-0000-0000-0000C2210000}"/>
    <cellStyle name="SAPBEXstdData 3 2 4" xfId="8700" xr:uid="{00000000-0005-0000-0000-0000C3210000}"/>
    <cellStyle name="SAPBEXstdData 3 2 4 2" xfId="8701" xr:uid="{00000000-0005-0000-0000-0000C4210000}"/>
    <cellStyle name="SAPBEXstdData 3 2 5" xfId="8702" xr:uid="{00000000-0005-0000-0000-0000C5210000}"/>
    <cellStyle name="SAPBEXstdData 3 2 5 2" xfId="8703" xr:uid="{00000000-0005-0000-0000-0000C6210000}"/>
    <cellStyle name="SAPBEXstdData 3 2 6" xfId="8704" xr:uid="{00000000-0005-0000-0000-0000C7210000}"/>
    <cellStyle name="SAPBEXstdData 3 2 6 2" xfId="8705" xr:uid="{00000000-0005-0000-0000-0000C8210000}"/>
    <cellStyle name="SAPBEXstdData 3 2 7" xfId="8706" xr:uid="{00000000-0005-0000-0000-0000C9210000}"/>
    <cellStyle name="SAPBEXstdData 3 2 7 2" xfId="8707" xr:uid="{00000000-0005-0000-0000-0000CA210000}"/>
    <cellStyle name="SAPBEXstdData 3 2 8" xfId="8708" xr:uid="{00000000-0005-0000-0000-0000CB210000}"/>
    <cellStyle name="SAPBEXstdData 3 2 8 2" xfId="8709" xr:uid="{00000000-0005-0000-0000-0000CC210000}"/>
    <cellStyle name="SAPBEXstdData 3 2 9" xfId="8710" xr:uid="{00000000-0005-0000-0000-0000CD210000}"/>
    <cellStyle name="SAPBEXstdData 3 3" xfId="8711" xr:uid="{00000000-0005-0000-0000-0000CE210000}"/>
    <cellStyle name="SAPBEXstdData 3 3 2" xfId="8712" xr:uid="{00000000-0005-0000-0000-0000CF210000}"/>
    <cellStyle name="SAPBEXstdData 3 3 2 2" xfId="8713" xr:uid="{00000000-0005-0000-0000-0000D0210000}"/>
    <cellStyle name="SAPBEXstdData 3 3 3" xfId="8714" xr:uid="{00000000-0005-0000-0000-0000D1210000}"/>
    <cellStyle name="SAPBEXstdData 3 3 3 2" xfId="8715" xr:uid="{00000000-0005-0000-0000-0000D2210000}"/>
    <cellStyle name="SAPBEXstdData 3 3 4" xfId="8716" xr:uid="{00000000-0005-0000-0000-0000D3210000}"/>
    <cellStyle name="SAPBEXstdData 3 3 4 2" xfId="8717" xr:uid="{00000000-0005-0000-0000-0000D4210000}"/>
    <cellStyle name="SAPBEXstdData 3 3 5" xfId="8718" xr:uid="{00000000-0005-0000-0000-0000D5210000}"/>
    <cellStyle name="SAPBEXstdData 3 3 5 2" xfId="8719" xr:uid="{00000000-0005-0000-0000-0000D6210000}"/>
    <cellStyle name="SAPBEXstdData 3 3 6" xfId="8720" xr:uid="{00000000-0005-0000-0000-0000D7210000}"/>
    <cellStyle name="SAPBEXstdData 3 3 6 2" xfId="8721" xr:uid="{00000000-0005-0000-0000-0000D8210000}"/>
    <cellStyle name="SAPBEXstdData 3 3 7" xfId="8722" xr:uid="{00000000-0005-0000-0000-0000D9210000}"/>
    <cellStyle name="SAPBEXstdData 3 3 7 2" xfId="8723" xr:uid="{00000000-0005-0000-0000-0000DA210000}"/>
    <cellStyle name="SAPBEXstdData 3 3 8" xfId="8724" xr:uid="{00000000-0005-0000-0000-0000DB210000}"/>
    <cellStyle name="SAPBEXstdData 3 3 8 2" xfId="8725" xr:uid="{00000000-0005-0000-0000-0000DC210000}"/>
    <cellStyle name="SAPBEXstdData 3 3 9" xfId="8726" xr:uid="{00000000-0005-0000-0000-0000DD210000}"/>
    <cellStyle name="SAPBEXstdData 3 4" xfId="8727" xr:uid="{00000000-0005-0000-0000-0000DE210000}"/>
    <cellStyle name="SAPBEXstdData 3 4 2" xfId="8728" xr:uid="{00000000-0005-0000-0000-0000DF210000}"/>
    <cellStyle name="SAPBEXstdData 3 4 2 2" xfId="8729" xr:uid="{00000000-0005-0000-0000-0000E0210000}"/>
    <cellStyle name="SAPBEXstdData 3 4 3" xfId="8730" xr:uid="{00000000-0005-0000-0000-0000E1210000}"/>
    <cellStyle name="SAPBEXstdData 3 4 3 2" xfId="8731" xr:uid="{00000000-0005-0000-0000-0000E2210000}"/>
    <cellStyle name="SAPBEXstdData 3 4 4" xfId="8732" xr:uid="{00000000-0005-0000-0000-0000E3210000}"/>
    <cellStyle name="SAPBEXstdData 3 4 4 2" xfId="8733" xr:uid="{00000000-0005-0000-0000-0000E4210000}"/>
    <cellStyle name="SAPBEXstdData 3 4 5" xfId="8734" xr:uid="{00000000-0005-0000-0000-0000E5210000}"/>
    <cellStyle name="SAPBEXstdData 3 4 5 2" xfId="8735" xr:uid="{00000000-0005-0000-0000-0000E6210000}"/>
    <cellStyle name="SAPBEXstdData 3 4 6" xfId="8736" xr:uid="{00000000-0005-0000-0000-0000E7210000}"/>
    <cellStyle name="SAPBEXstdData 3 4 6 2" xfId="8737" xr:uid="{00000000-0005-0000-0000-0000E8210000}"/>
    <cellStyle name="SAPBEXstdData 3 4 7" xfId="8738" xr:uid="{00000000-0005-0000-0000-0000E9210000}"/>
    <cellStyle name="SAPBEXstdData 3 4 7 2" xfId="8739" xr:uid="{00000000-0005-0000-0000-0000EA210000}"/>
    <cellStyle name="SAPBEXstdData 3 4 8" xfId="8740" xr:uid="{00000000-0005-0000-0000-0000EB210000}"/>
    <cellStyle name="SAPBEXstdData 3 4 8 2" xfId="8741" xr:uid="{00000000-0005-0000-0000-0000EC210000}"/>
    <cellStyle name="SAPBEXstdData 3 4 9" xfId="8742" xr:uid="{00000000-0005-0000-0000-0000ED210000}"/>
    <cellStyle name="SAPBEXstdData 3 5" xfId="8743" xr:uid="{00000000-0005-0000-0000-0000EE210000}"/>
    <cellStyle name="SAPBEXstdData 3 5 2" xfId="8744" xr:uid="{00000000-0005-0000-0000-0000EF210000}"/>
    <cellStyle name="SAPBEXstdData 3 5 2 2" xfId="8745" xr:uid="{00000000-0005-0000-0000-0000F0210000}"/>
    <cellStyle name="SAPBEXstdData 3 5 3" xfId="8746" xr:uid="{00000000-0005-0000-0000-0000F1210000}"/>
    <cellStyle name="SAPBEXstdData 3 5 3 2" xfId="8747" xr:uid="{00000000-0005-0000-0000-0000F2210000}"/>
    <cellStyle name="SAPBEXstdData 3 5 4" xfId="8748" xr:uid="{00000000-0005-0000-0000-0000F3210000}"/>
    <cellStyle name="SAPBEXstdData 3 5 4 2" xfId="8749" xr:uid="{00000000-0005-0000-0000-0000F4210000}"/>
    <cellStyle name="SAPBEXstdData 3 5 5" xfId="8750" xr:uid="{00000000-0005-0000-0000-0000F5210000}"/>
    <cellStyle name="SAPBEXstdData 3 5 5 2" xfId="8751" xr:uid="{00000000-0005-0000-0000-0000F6210000}"/>
    <cellStyle name="SAPBEXstdData 3 5 6" xfId="8752" xr:uid="{00000000-0005-0000-0000-0000F7210000}"/>
    <cellStyle name="SAPBEXstdData 3 5 6 2" xfId="8753" xr:uid="{00000000-0005-0000-0000-0000F8210000}"/>
    <cellStyle name="SAPBEXstdData 3 5 7" xfId="8754" xr:uid="{00000000-0005-0000-0000-0000F9210000}"/>
    <cellStyle name="SAPBEXstdData 3 5 7 2" xfId="8755" xr:uid="{00000000-0005-0000-0000-0000FA210000}"/>
    <cellStyle name="SAPBEXstdData 3 5 8" xfId="8756" xr:uid="{00000000-0005-0000-0000-0000FB210000}"/>
    <cellStyle name="SAPBEXstdData 3 6" xfId="8757" xr:uid="{00000000-0005-0000-0000-0000FC210000}"/>
    <cellStyle name="SAPBEXstdData 3 6 2" xfId="8758" xr:uid="{00000000-0005-0000-0000-0000FD210000}"/>
    <cellStyle name="SAPBEXstdData 4" xfId="8759" xr:uid="{00000000-0005-0000-0000-0000FE210000}"/>
    <cellStyle name="SAPBEXstdData 4 2" xfId="8760" xr:uid="{00000000-0005-0000-0000-0000FF210000}"/>
    <cellStyle name="SAPBEXstdData 4 2 2" xfId="8761" xr:uid="{00000000-0005-0000-0000-000000220000}"/>
    <cellStyle name="SAPBEXstdData 4 3" xfId="8762" xr:uid="{00000000-0005-0000-0000-000001220000}"/>
    <cellStyle name="SAPBEXstdData 4 3 2" xfId="8763" xr:uid="{00000000-0005-0000-0000-000002220000}"/>
    <cellStyle name="SAPBEXstdData 4 4" xfId="8764" xr:uid="{00000000-0005-0000-0000-000003220000}"/>
    <cellStyle name="SAPBEXstdData 4 4 2" xfId="8765" xr:uid="{00000000-0005-0000-0000-000004220000}"/>
    <cellStyle name="SAPBEXstdData 4 5" xfId="8766" xr:uid="{00000000-0005-0000-0000-000005220000}"/>
    <cellStyle name="SAPBEXstdData 4 5 2" xfId="8767" xr:uid="{00000000-0005-0000-0000-000006220000}"/>
    <cellStyle name="SAPBEXstdData 4 6" xfId="8768" xr:uid="{00000000-0005-0000-0000-000007220000}"/>
    <cellStyle name="SAPBEXstdData 4 6 2" xfId="8769" xr:uid="{00000000-0005-0000-0000-000008220000}"/>
    <cellStyle name="SAPBEXstdData 4 7" xfId="8770" xr:uid="{00000000-0005-0000-0000-000009220000}"/>
    <cellStyle name="SAPBEXstdData 4 7 2" xfId="8771" xr:uid="{00000000-0005-0000-0000-00000A220000}"/>
    <cellStyle name="SAPBEXstdData 4 8" xfId="8772" xr:uid="{00000000-0005-0000-0000-00000B220000}"/>
    <cellStyle name="SAPBEXstdData 4 8 2" xfId="8773" xr:uid="{00000000-0005-0000-0000-00000C220000}"/>
    <cellStyle name="SAPBEXstdData 4 9" xfId="8774" xr:uid="{00000000-0005-0000-0000-00000D220000}"/>
    <cellStyle name="SAPBEXstdData 5" xfId="8775" xr:uid="{00000000-0005-0000-0000-00000E220000}"/>
    <cellStyle name="SAPBEXstdData 5 2" xfId="8776" xr:uid="{00000000-0005-0000-0000-00000F220000}"/>
    <cellStyle name="SAPBEXstdData 5 2 2" xfId="8777" xr:uid="{00000000-0005-0000-0000-000010220000}"/>
    <cellStyle name="SAPBEXstdData 5 3" xfId="8778" xr:uid="{00000000-0005-0000-0000-000011220000}"/>
    <cellStyle name="SAPBEXstdData 5 3 2" xfId="8779" xr:uid="{00000000-0005-0000-0000-000012220000}"/>
    <cellStyle name="SAPBEXstdData 5 4" xfId="8780" xr:uid="{00000000-0005-0000-0000-000013220000}"/>
    <cellStyle name="SAPBEXstdData 5 4 2" xfId="8781" xr:uid="{00000000-0005-0000-0000-000014220000}"/>
    <cellStyle name="SAPBEXstdData 5 5" xfId="8782" xr:uid="{00000000-0005-0000-0000-000015220000}"/>
    <cellStyle name="SAPBEXstdData 5 5 2" xfId="8783" xr:uid="{00000000-0005-0000-0000-000016220000}"/>
    <cellStyle name="SAPBEXstdData 5 6" xfId="8784" xr:uid="{00000000-0005-0000-0000-000017220000}"/>
    <cellStyle name="SAPBEXstdData 5 6 2" xfId="8785" xr:uid="{00000000-0005-0000-0000-000018220000}"/>
    <cellStyle name="SAPBEXstdData 5 7" xfId="8786" xr:uid="{00000000-0005-0000-0000-000019220000}"/>
    <cellStyle name="SAPBEXstdData 5 7 2" xfId="8787" xr:uid="{00000000-0005-0000-0000-00001A220000}"/>
    <cellStyle name="SAPBEXstdData 5 8" xfId="8788" xr:uid="{00000000-0005-0000-0000-00001B220000}"/>
    <cellStyle name="SAPBEXstdData 5 8 2" xfId="8789" xr:uid="{00000000-0005-0000-0000-00001C220000}"/>
    <cellStyle name="SAPBEXstdData 5 9" xfId="8790" xr:uid="{00000000-0005-0000-0000-00001D220000}"/>
    <cellStyle name="SAPBEXstdData 6" xfId="8791" xr:uid="{00000000-0005-0000-0000-00001E220000}"/>
    <cellStyle name="SAPBEXstdData 6 2" xfId="8792" xr:uid="{00000000-0005-0000-0000-00001F220000}"/>
    <cellStyle name="SAPBEXstdData 6 2 2" xfId="8793" xr:uid="{00000000-0005-0000-0000-000020220000}"/>
    <cellStyle name="SAPBEXstdData 6 3" xfId="8794" xr:uid="{00000000-0005-0000-0000-000021220000}"/>
    <cellStyle name="SAPBEXstdData 6 3 2" xfId="8795" xr:uid="{00000000-0005-0000-0000-000022220000}"/>
    <cellStyle name="SAPBEXstdData 6 4" xfId="8796" xr:uid="{00000000-0005-0000-0000-000023220000}"/>
    <cellStyle name="SAPBEXstdData 6 4 2" xfId="8797" xr:uid="{00000000-0005-0000-0000-000024220000}"/>
    <cellStyle name="SAPBEXstdData 6 5" xfId="8798" xr:uid="{00000000-0005-0000-0000-000025220000}"/>
    <cellStyle name="SAPBEXstdData 6 5 2" xfId="8799" xr:uid="{00000000-0005-0000-0000-000026220000}"/>
    <cellStyle name="SAPBEXstdData 6 6" xfId="8800" xr:uid="{00000000-0005-0000-0000-000027220000}"/>
    <cellStyle name="SAPBEXstdData 6 6 2" xfId="8801" xr:uid="{00000000-0005-0000-0000-000028220000}"/>
    <cellStyle name="SAPBEXstdData 6 7" xfId="8802" xr:uid="{00000000-0005-0000-0000-000029220000}"/>
    <cellStyle name="SAPBEXstdData 6 7 2" xfId="8803" xr:uid="{00000000-0005-0000-0000-00002A220000}"/>
    <cellStyle name="SAPBEXstdData 6 8" xfId="8804" xr:uid="{00000000-0005-0000-0000-00002B220000}"/>
    <cellStyle name="SAPBEXstdData 6 8 2" xfId="8805" xr:uid="{00000000-0005-0000-0000-00002C220000}"/>
    <cellStyle name="SAPBEXstdData 6 9" xfId="8806" xr:uid="{00000000-0005-0000-0000-00002D220000}"/>
    <cellStyle name="SAPBEXstdData 7" xfId="8807" xr:uid="{00000000-0005-0000-0000-00002E220000}"/>
    <cellStyle name="SAPBEXstdData 7 2" xfId="8808" xr:uid="{00000000-0005-0000-0000-00002F220000}"/>
    <cellStyle name="SAPBEXstdData 7 2 2" xfId="8809" xr:uid="{00000000-0005-0000-0000-000030220000}"/>
    <cellStyle name="SAPBEXstdData 7 3" xfId="8810" xr:uid="{00000000-0005-0000-0000-000031220000}"/>
    <cellStyle name="SAPBEXstdData 7 3 2" xfId="8811" xr:uid="{00000000-0005-0000-0000-000032220000}"/>
    <cellStyle name="SAPBEXstdData 7 4" xfId="8812" xr:uid="{00000000-0005-0000-0000-000033220000}"/>
    <cellStyle name="SAPBEXstdData 7 4 2" xfId="8813" xr:uid="{00000000-0005-0000-0000-000034220000}"/>
    <cellStyle name="SAPBEXstdData 7 5" xfId="8814" xr:uid="{00000000-0005-0000-0000-000035220000}"/>
    <cellStyle name="SAPBEXstdData 7 5 2" xfId="8815" xr:uid="{00000000-0005-0000-0000-000036220000}"/>
    <cellStyle name="SAPBEXstdData 7 6" xfId="8816" xr:uid="{00000000-0005-0000-0000-000037220000}"/>
    <cellStyle name="SAPBEXstdData 7 6 2" xfId="8817" xr:uid="{00000000-0005-0000-0000-000038220000}"/>
    <cellStyle name="SAPBEXstdData 7 7" xfId="8818" xr:uid="{00000000-0005-0000-0000-000039220000}"/>
    <cellStyle name="SAPBEXstdData 7 7 2" xfId="8819" xr:uid="{00000000-0005-0000-0000-00003A220000}"/>
    <cellStyle name="SAPBEXstdData 7 8" xfId="8820" xr:uid="{00000000-0005-0000-0000-00003B220000}"/>
    <cellStyle name="SAPBEXstdData 8" xfId="8821" xr:uid="{00000000-0005-0000-0000-00003C220000}"/>
    <cellStyle name="SAPBEXstdData 8 2" xfId="8822" xr:uid="{00000000-0005-0000-0000-00003D220000}"/>
    <cellStyle name="SAPBEXstdData 9" xfId="8823" xr:uid="{00000000-0005-0000-0000-00003E220000}"/>
    <cellStyle name="SAPBEXstdData_AM - Continuity Report ALL CAD 12 2007" xfId="8824" xr:uid="{00000000-0005-0000-0000-00003F220000}"/>
    <cellStyle name="SAPBEXstdDataEmph" xfId="817" xr:uid="{00000000-0005-0000-0000-000040220000}"/>
    <cellStyle name="SAPBEXstdDataEmph 2" xfId="8825" xr:uid="{00000000-0005-0000-0000-000041220000}"/>
    <cellStyle name="SAPBEXstdDataEmph 2 2" xfId="8826" xr:uid="{00000000-0005-0000-0000-000042220000}"/>
    <cellStyle name="SAPBEXstdDataEmph 2 2 2" xfId="8827" xr:uid="{00000000-0005-0000-0000-000043220000}"/>
    <cellStyle name="SAPBEXstdDataEmph 2 2 2 2" xfId="8828" xr:uid="{00000000-0005-0000-0000-000044220000}"/>
    <cellStyle name="SAPBEXstdDataEmph 2 2 3" xfId="8829" xr:uid="{00000000-0005-0000-0000-000045220000}"/>
    <cellStyle name="SAPBEXstdDataEmph 2 2 3 2" xfId="8830" xr:uid="{00000000-0005-0000-0000-000046220000}"/>
    <cellStyle name="SAPBEXstdDataEmph 2 2 4" xfId="8831" xr:uid="{00000000-0005-0000-0000-000047220000}"/>
    <cellStyle name="SAPBEXstdDataEmph 2 2 4 2" xfId="8832" xr:uid="{00000000-0005-0000-0000-000048220000}"/>
    <cellStyle name="SAPBEXstdDataEmph 2 2 5" xfId="8833" xr:uid="{00000000-0005-0000-0000-000049220000}"/>
    <cellStyle name="SAPBEXstdDataEmph 2 2 5 2" xfId="8834" xr:uid="{00000000-0005-0000-0000-00004A220000}"/>
    <cellStyle name="SAPBEXstdDataEmph 2 2 6" xfId="8835" xr:uid="{00000000-0005-0000-0000-00004B220000}"/>
    <cellStyle name="SAPBEXstdDataEmph 2 2 6 2" xfId="8836" xr:uid="{00000000-0005-0000-0000-00004C220000}"/>
    <cellStyle name="SAPBEXstdDataEmph 2 2 7" xfId="8837" xr:uid="{00000000-0005-0000-0000-00004D220000}"/>
    <cellStyle name="SAPBEXstdDataEmph 2 2 7 2" xfId="8838" xr:uid="{00000000-0005-0000-0000-00004E220000}"/>
    <cellStyle name="SAPBEXstdDataEmph 2 2 8" xfId="8839" xr:uid="{00000000-0005-0000-0000-00004F220000}"/>
    <cellStyle name="SAPBEXstdDataEmph 2 2 8 2" xfId="8840" xr:uid="{00000000-0005-0000-0000-000050220000}"/>
    <cellStyle name="SAPBEXstdDataEmph 2 2 9" xfId="8841" xr:uid="{00000000-0005-0000-0000-000051220000}"/>
    <cellStyle name="SAPBEXstdDataEmph 2 3" xfId="8842" xr:uid="{00000000-0005-0000-0000-000052220000}"/>
    <cellStyle name="SAPBEXstdDataEmph 2 3 2" xfId="8843" xr:uid="{00000000-0005-0000-0000-000053220000}"/>
    <cellStyle name="SAPBEXstdDataEmph 2 3 2 2" xfId="8844" xr:uid="{00000000-0005-0000-0000-000054220000}"/>
    <cellStyle name="SAPBEXstdDataEmph 2 3 3" xfId="8845" xr:uid="{00000000-0005-0000-0000-000055220000}"/>
    <cellStyle name="SAPBEXstdDataEmph 2 3 3 2" xfId="8846" xr:uid="{00000000-0005-0000-0000-000056220000}"/>
    <cellStyle name="SAPBEXstdDataEmph 2 3 4" xfId="8847" xr:uid="{00000000-0005-0000-0000-000057220000}"/>
    <cellStyle name="SAPBEXstdDataEmph 2 3 4 2" xfId="8848" xr:uid="{00000000-0005-0000-0000-000058220000}"/>
    <cellStyle name="SAPBEXstdDataEmph 2 3 5" xfId="8849" xr:uid="{00000000-0005-0000-0000-000059220000}"/>
    <cellStyle name="SAPBEXstdDataEmph 2 3 5 2" xfId="8850" xr:uid="{00000000-0005-0000-0000-00005A220000}"/>
    <cellStyle name="SAPBEXstdDataEmph 2 3 6" xfId="8851" xr:uid="{00000000-0005-0000-0000-00005B220000}"/>
    <cellStyle name="SAPBEXstdDataEmph 2 3 6 2" xfId="8852" xr:uid="{00000000-0005-0000-0000-00005C220000}"/>
    <cellStyle name="SAPBEXstdDataEmph 2 3 7" xfId="8853" xr:uid="{00000000-0005-0000-0000-00005D220000}"/>
    <cellStyle name="SAPBEXstdDataEmph 2 3 7 2" xfId="8854" xr:uid="{00000000-0005-0000-0000-00005E220000}"/>
    <cellStyle name="SAPBEXstdDataEmph 2 3 8" xfId="8855" xr:uid="{00000000-0005-0000-0000-00005F220000}"/>
    <cellStyle name="SAPBEXstdDataEmph 2 3 8 2" xfId="8856" xr:uid="{00000000-0005-0000-0000-000060220000}"/>
    <cellStyle name="SAPBEXstdDataEmph 2 3 9" xfId="8857" xr:uid="{00000000-0005-0000-0000-000061220000}"/>
    <cellStyle name="SAPBEXstdDataEmph 2 4" xfId="8858" xr:uid="{00000000-0005-0000-0000-000062220000}"/>
    <cellStyle name="SAPBEXstdDataEmph 2 4 2" xfId="8859" xr:uid="{00000000-0005-0000-0000-000063220000}"/>
    <cellStyle name="SAPBEXstdDataEmph 2 4 2 2" xfId="8860" xr:uid="{00000000-0005-0000-0000-000064220000}"/>
    <cellStyle name="SAPBEXstdDataEmph 2 4 3" xfId="8861" xr:uid="{00000000-0005-0000-0000-000065220000}"/>
    <cellStyle name="SAPBEXstdDataEmph 2 4 3 2" xfId="8862" xr:uid="{00000000-0005-0000-0000-000066220000}"/>
    <cellStyle name="SAPBEXstdDataEmph 2 4 4" xfId="8863" xr:uid="{00000000-0005-0000-0000-000067220000}"/>
    <cellStyle name="SAPBEXstdDataEmph 2 4 4 2" xfId="8864" xr:uid="{00000000-0005-0000-0000-000068220000}"/>
    <cellStyle name="SAPBEXstdDataEmph 2 4 5" xfId="8865" xr:uid="{00000000-0005-0000-0000-000069220000}"/>
    <cellStyle name="SAPBEXstdDataEmph 2 4 5 2" xfId="8866" xr:uid="{00000000-0005-0000-0000-00006A220000}"/>
    <cellStyle name="SAPBEXstdDataEmph 2 4 6" xfId="8867" xr:uid="{00000000-0005-0000-0000-00006B220000}"/>
    <cellStyle name="SAPBEXstdDataEmph 2 4 6 2" xfId="8868" xr:uid="{00000000-0005-0000-0000-00006C220000}"/>
    <cellStyle name="SAPBEXstdDataEmph 2 4 7" xfId="8869" xr:uid="{00000000-0005-0000-0000-00006D220000}"/>
    <cellStyle name="SAPBEXstdDataEmph 2 4 7 2" xfId="8870" xr:uid="{00000000-0005-0000-0000-00006E220000}"/>
    <cellStyle name="SAPBEXstdDataEmph 2 4 8" xfId="8871" xr:uid="{00000000-0005-0000-0000-00006F220000}"/>
    <cellStyle name="SAPBEXstdDataEmph 2 4 8 2" xfId="8872" xr:uid="{00000000-0005-0000-0000-000070220000}"/>
    <cellStyle name="SAPBEXstdDataEmph 2 4 9" xfId="8873" xr:uid="{00000000-0005-0000-0000-000071220000}"/>
    <cellStyle name="SAPBEXstdDataEmph 2 5" xfId="8874" xr:uid="{00000000-0005-0000-0000-000072220000}"/>
    <cellStyle name="SAPBEXstdDataEmph 2 5 2" xfId="8875" xr:uid="{00000000-0005-0000-0000-000073220000}"/>
    <cellStyle name="SAPBEXstdDataEmph 2 5 2 2" xfId="8876" xr:uid="{00000000-0005-0000-0000-000074220000}"/>
    <cellStyle name="SAPBEXstdDataEmph 2 5 3" xfId="8877" xr:uid="{00000000-0005-0000-0000-000075220000}"/>
    <cellStyle name="SAPBEXstdDataEmph 2 5 3 2" xfId="8878" xr:uid="{00000000-0005-0000-0000-000076220000}"/>
    <cellStyle name="SAPBEXstdDataEmph 2 5 4" xfId="8879" xr:uid="{00000000-0005-0000-0000-000077220000}"/>
    <cellStyle name="SAPBEXstdDataEmph 2 5 4 2" xfId="8880" xr:uid="{00000000-0005-0000-0000-000078220000}"/>
    <cellStyle name="SAPBEXstdDataEmph 2 5 5" xfId="8881" xr:uid="{00000000-0005-0000-0000-000079220000}"/>
    <cellStyle name="SAPBEXstdDataEmph 2 5 5 2" xfId="8882" xr:uid="{00000000-0005-0000-0000-00007A220000}"/>
    <cellStyle name="SAPBEXstdDataEmph 2 5 6" xfId="8883" xr:uid="{00000000-0005-0000-0000-00007B220000}"/>
    <cellStyle name="SAPBEXstdDataEmph 2 5 6 2" xfId="8884" xr:uid="{00000000-0005-0000-0000-00007C220000}"/>
    <cellStyle name="SAPBEXstdDataEmph 2 5 7" xfId="8885" xr:uid="{00000000-0005-0000-0000-00007D220000}"/>
    <cellStyle name="SAPBEXstdDataEmph 2 5 7 2" xfId="8886" xr:uid="{00000000-0005-0000-0000-00007E220000}"/>
    <cellStyle name="SAPBEXstdDataEmph 2 5 8" xfId="8887" xr:uid="{00000000-0005-0000-0000-00007F220000}"/>
    <cellStyle name="SAPBEXstdDataEmph 2 6" xfId="8888" xr:uid="{00000000-0005-0000-0000-000080220000}"/>
    <cellStyle name="SAPBEXstdDataEmph 2 6 2" xfId="8889" xr:uid="{00000000-0005-0000-0000-000081220000}"/>
    <cellStyle name="SAPBEXstdDataEmph 2 7" xfId="8890" xr:uid="{00000000-0005-0000-0000-000082220000}"/>
    <cellStyle name="SAPBEXstdDataEmph 3" xfId="8891" xr:uid="{00000000-0005-0000-0000-000083220000}"/>
    <cellStyle name="SAPBEXstdDataEmph 3 2" xfId="8892" xr:uid="{00000000-0005-0000-0000-000084220000}"/>
    <cellStyle name="SAPBEXstdDataEmph 3 2 2" xfId="8893" xr:uid="{00000000-0005-0000-0000-000085220000}"/>
    <cellStyle name="SAPBEXstdDataEmph 3 3" xfId="8894" xr:uid="{00000000-0005-0000-0000-000086220000}"/>
    <cellStyle name="SAPBEXstdDataEmph 3 3 2" xfId="8895" xr:uid="{00000000-0005-0000-0000-000087220000}"/>
    <cellStyle name="SAPBEXstdDataEmph 3 4" xfId="8896" xr:uid="{00000000-0005-0000-0000-000088220000}"/>
    <cellStyle name="SAPBEXstdDataEmph 3 4 2" xfId="8897" xr:uid="{00000000-0005-0000-0000-000089220000}"/>
    <cellStyle name="SAPBEXstdDataEmph 3 5" xfId="8898" xr:uid="{00000000-0005-0000-0000-00008A220000}"/>
    <cellStyle name="SAPBEXstdDataEmph 3 5 2" xfId="8899" xr:uid="{00000000-0005-0000-0000-00008B220000}"/>
    <cellStyle name="SAPBEXstdDataEmph 3 6" xfId="8900" xr:uid="{00000000-0005-0000-0000-00008C220000}"/>
    <cellStyle name="SAPBEXstdDataEmph 3 6 2" xfId="8901" xr:uid="{00000000-0005-0000-0000-00008D220000}"/>
    <cellStyle name="SAPBEXstdDataEmph 3 7" xfId="8902" xr:uid="{00000000-0005-0000-0000-00008E220000}"/>
    <cellStyle name="SAPBEXstdDataEmph 3 7 2" xfId="8903" xr:uid="{00000000-0005-0000-0000-00008F220000}"/>
    <cellStyle name="SAPBEXstdDataEmph 3 8" xfId="8904" xr:uid="{00000000-0005-0000-0000-000090220000}"/>
    <cellStyle name="SAPBEXstdDataEmph 3 8 2" xfId="8905" xr:uid="{00000000-0005-0000-0000-000091220000}"/>
    <cellStyle name="SAPBEXstdDataEmph 3 9" xfId="8906" xr:uid="{00000000-0005-0000-0000-000092220000}"/>
    <cellStyle name="SAPBEXstdDataEmph 4" xfId="8907" xr:uid="{00000000-0005-0000-0000-000093220000}"/>
    <cellStyle name="SAPBEXstdDataEmph 4 2" xfId="8908" xr:uid="{00000000-0005-0000-0000-000094220000}"/>
    <cellStyle name="SAPBEXstdDataEmph 4 2 2" xfId="8909" xr:uid="{00000000-0005-0000-0000-000095220000}"/>
    <cellStyle name="SAPBEXstdDataEmph 4 3" xfId="8910" xr:uid="{00000000-0005-0000-0000-000096220000}"/>
    <cellStyle name="SAPBEXstdDataEmph 4 3 2" xfId="8911" xr:uid="{00000000-0005-0000-0000-000097220000}"/>
    <cellStyle name="SAPBEXstdDataEmph 4 4" xfId="8912" xr:uid="{00000000-0005-0000-0000-000098220000}"/>
    <cellStyle name="SAPBEXstdDataEmph 4 4 2" xfId="8913" xr:uid="{00000000-0005-0000-0000-000099220000}"/>
    <cellStyle name="SAPBEXstdDataEmph 4 5" xfId="8914" xr:uid="{00000000-0005-0000-0000-00009A220000}"/>
    <cellStyle name="SAPBEXstdDataEmph 4 5 2" xfId="8915" xr:uid="{00000000-0005-0000-0000-00009B220000}"/>
    <cellStyle name="SAPBEXstdDataEmph 4 6" xfId="8916" xr:uid="{00000000-0005-0000-0000-00009C220000}"/>
    <cellStyle name="SAPBEXstdDataEmph 4 6 2" xfId="8917" xr:uid="{00000000-0005-0000-0000-00009D220000}"/>
    <cellStyle name="SAPBEXstdDataEmph 4 7" xfId="8918" xr:uid="{00000000-0005-0000-0000-00009E220000}"/>
    <cellStyle name="SAPBEXstdDataEmph 4 7 2" xfId="8919" xr:uid="{00000000-0005-0000-0000-00009F220000}"/>
    <cellStyle name="SAPBEXstdDataEmph 4 8" xfId="8920" xr:uid="{00000000-0005-0000-0000-0000A0220000}"/>
    <cellStyle name="SAPBEXstdDataEmph 4 8 2" xfId="8921" xr:uid="{00000000-0005-0000-0000-0000A1220000}"/>
    <cellStyle name="SAPBEXstdDataEmph 4 9" xfId="8922" xr:uid="{00000000-0005-0000-0000-0000A2220000}"/>
    <cellStyle name="SAPBEXstdDataEmph 5" xfId="8923" xr:uid="{00000000-0005-0000-0000-0000A3220000}"/>
    <cellStyle name="SAPBEXstdDataEmph 5 2" xfId="8924" xr:uid="{00000000-0005-0000-0000-0000A4220000}"/>
    <cellStyle name="SAPBEXstdDataEmph 5 2 2" xfId="8925" xr:uid="{00000000-0005-0000-0000-0000A5220000}"/>
    <cellStyle name="SAPBEXstdDataEmph 5 3" xfId="8926" xr:uid="{00000000-0005-0000-0000-0000A6220000}"/>
    <cellStyle name="SAPBEXstdDataEmph 5 3 2" xfId="8927" xr:uid="{00000000-0005-0000-0000-0000A7220000}"/>
    <cellStyle name="SAPBEXstdDataEmph 5 4" xfId="8928" xr:uid="{00000000-0005-0000-0000-0000A8220000}"/>
    <cellStyle name="SAPBEXstdDataEmph 5 4 2" xfId="8929" xr:uid="{00000000-0005-0000-0000-0000A9220000}"/>
    <cellStyle name="SAPBEXstdDataEmph 5 5" xfId="8930" xr:uid="{00000000-0005-0000-0000-0000AA220000}"/>
    <cellStyle name="SAPBEXstdDataEmph 5 5 2" xfId="8931" xr:uid="{00000000-0005-0000-0000-0000AB220000}"/>
    <cellStyle name="SAPBEXstdDataEmph 5 6" xfId="8932" xr:uid="{00000000-0005-0000-0000-0000AC220000}"/>
    <cellStyle name="SAPBEXstdDataEmph 5 6 2" xfId="8933" xr:uid="{00000000-0005-0000-0000-0000AD220000}"/>
    <cellStyle name="SAPBEXstdDataEmph 5 7" xfId="8934" xr:uid="{00000000-0005-0000-0000-0000AE220000}"/>
    <cellStyle name="SAPBEXstdDataEmph 5 7 2" xfId="8935" xr:uid="{00000000-0005-0000-0000-0000AF220000}"/>
    <cellStyle name="SAPBEXstdDataEmph 5 8" xfId="8936" xr:uid="{00000000-0005-0000-0000-0000B0220000}"/>
    <cellStyle name="SAPBEXstdDataEmph 5 8 2" xfId="8937" xr:uid="{00000000-0005-0000-0000-0000B1220000}"/>
    <cellStyle name="SAPBEXstdDataEmph 5 9" xfId="8938" xr:uid="{00000000-0005-0000-0000-0000B2220000}"/>
    <cellStyle name="SAPBEXstdDataEmph 6" xfId="8939" xr:uid="{00000000-0005-0000-0000-0000B3220000}"/>
    <cellStyle name="SAPBEXstdDataEmph 6 2" xfId="8940" xr:uid="{00000000-0005-0000-0000-0000B4220000}"/>
    <cellStyle name="SAPBEXstdDataEmph 6 2 2" xfId="8941" xr:uid="{00000000-0005-0000-0000-0000B5220000}"/>
    <cellStyle name="SAPBEXstdDataEmph 6 3" xfId="8942" xr:uid="{00000000-0005-0000-0000-0000B6220000}"/>
    <cellStyle name="SAPBEXstdDataEmph 6 3 2" xfId="8943" xr:uid="{00000000-0005-0000-0000-0000B7220000}"/>
    <cellStyle name="SAPBEXstdDataEmph 6 4" xfId="8944" xr:uid="{00000000-0005-0000-0000-0000B8220000}"/>
    <cellStyle name="SAPBEXstdDataEmph 6 4 2" xfId="8945" xr:uid="{00000000-0005-0000-0000-0000B9220000}"/>
    <cellStyle name="SAPBEXstdDataEmph 6 5" xfId="8946" xr:uid="{00000000-0005-0000-0000-0000BA220000}"/>
    <cellStyle name="SAPBEXstdDataEmph 6 5 2" xfId="8947" xr:uid="{00000000-0005-0000-0000-0000BB220000}"/>
    <cellStyle name="SAPBEXstdDataEmph 6 6" xfId="8948" xr:uid="{00000000-0005-0000-0000-0000BC220000}"/>
    <cellStyle name="SAPBEXstdDataEmph 6 6 2" xfId="8949" xr:uid="{00000000-0005-0000-0000-0000BD220000}"/>
    <cellStyle name="SAPBEXstdDataEmph 6 7" xfId="8950" xr:uid="{00000000-0005-0000-0000-0000BE220000}"/>
    <cellStyle name="SAPBEXstdDataEmph 6 7 2" xfId="8951" xr:uid="{00000000-0005-0000-0000-0000BF220000}"/>
    <cellStyle name="SAPBEXstdDataEmph 6 8" xfId="8952" xr:uid="{00000000-0005-0000-0000-0000C0220000}"/>
    <cellStyle name="SAPBEXstdDataEmph 7" xfId="8953" xr:uid="{00000000-0005-0000-0000-0000C1220000}"/>
    <cellStyle name="SAPBEXstdDataEmph 7 2" xfId="8954" xr:uid="{00000000-0005-0000-0000-0000C2220000}"/>
    <cellStyle name="SAPBEXstdDataEmph 8" xfId="8955" xr:uid="{00000000-0005-0000-0000-0000C3220000}"/>
    <cellStyle name="SAPBEXstdExc1" xfId="818" xr:uid="{00000000-0005-0000-0000-0000C4220000}"/>
    <cellStyle name="SAPBEXstdExc1Emph" xfId="819" xr:uid="{00000000-0005-0000-0000-0000C5220000}"/>
    <cellStyle name="SAPBEXstdExc2" xfId="820" xr:uid="{00000000-0005-0000-0000-0000C6220000}"/>
    <cellStyle name="SAPBEXstdExc2Emph" xfId="821" xr:uid="{00000000-0005-0000-0000-0000C7220000}"/>
    <cellStyle name="SAPBEXstdItem" xfId="822" xr:uid="{00000000-0005-0000-0000-0000C8220000}"/>
    <cellStyle name="SAPBEXstdItem 2" xfId="8956" xr:uid="{00000000-0005-0000-0000-0000C9220000}"/>
    <cellStyle name="SAPBEXstdItem 2 2" xfId="8957" xr:uid="{00000000-0005-0000-0000-0000CA220000}"/>
    <cellStyle name="SAPBEXstdItem 2 2 2" xfId="8958" xr:uid="{00000000-0005-0000-0000-0000CB220000}"/>
    <cellStyle name="SAPBEXstdItem 2 2 2 2" xfId="8959" xr:uid="{00000000-0005-0000-0000-0000CC220000}"/>
    <cellStyle name="SAPBEXstdItem 2 2 3" xfId="8960" xr:uid="{00000000-0005-0000-0000-0000CD220000}"/>
    <cellStyle name="SAPBEXstdItem 2 2 3 2" xfId="8961" xr:uid="{00000000-0005-0000-0000-0000CE220000}"/>
    <cellStyle name="SAPBEXstdItem 2 2 4" xfId="8962" xr:uid="{00000000-0005-0000-0000-0000CF220000}"/>
    <cellStyle name="SAPBEXstdItem 2 2 4 2" xfId="8963" xr:uid="{00000000-0005-0000-0000-0000D0220000}"/>
    <cellStyle name="SAPBEXstdItem 2 2 5" xfId="8964" xr:uid="{00000000-0005-0000-0000-0000D1220000}"/>
    <cellStyle name="SAPBEXstdItem 2 2 5 2" xfId="8965" xr:uid="{00000000-0005-0000-0000-0000D2220000}"/>
    <cellStyle name="SAPBEXstdItem 2 2 6" xfId="8966" xr:uid="{00000000-0005-0000-0000-0000D3220000}"/>
    <cellStyle name="SAPBEXstdItem 2 2 6 2" xfId="8967" xr:uid="{00000000-0005-0000-0000-0000D4220000}"/>
    <cellStyle name="SAPBEXstdItem 2 2 7" xfId="8968" xr:uid="{00000000-0005-0000-0000-0000D5220000}"/>
    <cellStyle name="SAPBEXstdItem 2 2 7 2" xfId="8969" xr:uid="{00000000-0005-0000-0000-0000D6220000}"/>
    <cellStyle name="SAPBEXstdItem 2 2 8" xfId="8970" xr:uid="{00000000-0005-0000-0000-0000D7220000}"/>
    <cellStyle name="SAPBEXstdItem 2 2 8 2" xfId="8971" xr:uid="{00000000-0005-0000-0000-0000D8220000}"/>
    <cellStyle name="SAPBEXstdItem 2 2 9" xfId="8972" xr:uid="{00000000-0005-0000-0000-0000D9220000}"/>
    <cellStyle name="SAPBEXstdItem 2 3" xfId="8973" xr:uid="{00000000-0005-0000-0000-0000DA220000}"/>
    <cellStyle name="SAPBEXstdItem 2 3 2" xfId="8974" xr:uid="{00000000-0005-0000-0000-0000DB220000}"/>
    <cellStyle name="SAPBEXstdItem 2 3 2 2" xfId="8975" xr:uid="{00000000-0005-0000-0000-0000DC220000}"/>
    <cellStyle name="SAPBEXstdItem 2 3 3" xfId="8976" xr:uid="{00000000-0005-0000-0000-0000DD220000}"/>
    <cellStyle name="SAPBEXstdItem 2 3 3 2" xfId="8977" xr:uid="{00000000-0005-0000-0000-0000DE220000}"/>
    <cellStyle name="SAPBEXstdItem 2 3 4" xfId="8978" xr:uid="{00000000-0005-0000-0000-0000DF220000}"/>
    <cellStyle name="SAPBEXstdItem 2 3 4 2" xfId="8979" xr:uid="{00000000-0005-0000-0000-0000E0220000}"/>
    <cellStyle name="SAPBEXstdItem 2 3 5" xfId="8980" xr:uid="{00000000-0005-0000-0000-0000E1220000}"/>
    <cellStyle name="SAPBEXstdItem 2 3 5 2" xfId="8981" xr:uid="{00000000-0005-0000-0000-0000E2220000}"/>
    <cellStyle name="SAPBEXstdItem 2 3 6" xfId="8982" xr:uid="{00000000-0005-0000-0000-0000E3220000}"/>
    <cellStyle name="SAPBEXstdItem 2 3 6 2" xfId="8983" xr:uid="{00000000-0005-0000-0000-0000E4220000}"/>
    <cellStyle name="SAPBEXstdItem 2 3 7" xfId="8984" xr:uid="{00000000-0005-0000-0000-0000E5220000}"/>
    <cellStyle name="SAPBEXstdItem 2 3 7 2" xfId="8985" xr:uid="{00000000-0005-0000-0000-0000E6220000}"/>
    <cellStyle name="SAPBEXstdItem 2 3 8" xfId="8986" xr:uid="{00000000-0005-0000-0000-0000E7220000}"/>
    <cellStyle name="SAPBEXstdItem 2 3 8 2" xfId="8987" xr:uid="{00000000-0005-0000-0000-0000E8220000}"/>
    <cellStyle name="SAPBEXstdItem 2 3 9" xfId="8988" xr:uid="{00000000-0005-0000-0000-0000E9220000}"/>
    <cellStyle name="SAPBEXstdItem 2 4" xfId="8989" xr:uid="{00000000-0005-0000-0000-0000EA220000}"/>
    <cellStyle name="SAPBEXstdItem 2 4 2" xfId="8990" xr:uid="{00000000-0005-0000-0000-0000EB220000}"/>
    <cellStyle name="SAPBEXstdItem 2 4 2 2" xfId="8991" xr:uid="{00000000-0005-0000-0000-0000EC220000}"/>
    <cellStyle name="SAPBEXstdItem 2 4 3" xfId="8992" xr:uid="{00000000-0005-0000-0000-0000ED220000}"/>
    <cellStyle name="SAPBEXstdItem 2 4 3 2" xfId="8993" xr:uid="{00000000-0005-0000-0000-0000EE220000}"/>
    <cellStyle name="SAPBEXstdItem 2 4 4" xfId="8994" xr:uid="{00000000-0005-0000-0000-0000EF220000}"/>
    <cellStyle name="SAPBEXstdItem 2 4 4 2" xfId="8995" xr:uid="{00000000-0005-0000-0000-0000F0220000}"/>
    <cellStyle name="SAPBEXstdItem 2 4 5" xfId="8996" xr:uid="{00000000-0005-0000-0000-0000F1220000}"/>
    <cellStyle name="SAPBEXstdItem 2 4 5 2" xfId="8997" xr:uid="{00000000-0005-0000-0000-0000F2220000}"/>
    <cellStyle name="SAPBEXstdItem 2 4 6" xfId="8998" xr:uid="{00000000-0005-0000-0000-0000F3220000}"/>
    <cellStyle name="SAPBEXstdItem 2 4 6 2" xfId="8999" xr:uid="{00000000-0005-0000-0000-0000F4220000}"/>
    <cellStyle name="SAPBEXstdItem 2 4 7" xfId="9000" xr:uid="{00000000-0005-0000-0000-0000F5220000}"/>
    <cellStyle name="SAPBEXstdItem 2 4 7 2" xfId="9001" xr:uid="{00000000-0005-0000-0000-0000F6220000}"/>
    <cellStyle name="SAPBEXstdItem 2 4 8" xfId="9002" xr:uid="{00000000-0005-0000-0000-0000F7220000}"/>
    <cellStyle name="SAPBEXstdItem 2 4 8 2" xfId="9003" xr:uid="{00000000-0005-0000-0000-0000F8220000}"/>
    <cellStyle name="SAPBEXstdItem 2 4 9" xfId="9004" xr:uid="{00000000-0005-0000-0000-0000F9220000}"/>
    <cellStyle name="SAPBEXstdItem 2 5" xfId="9005" xr:uid="{00000000-0005-0000-0000-0000FA220000}"/>
    <cellStyle name="SAPBEXstdItem 2 5 2" xfId="9006" xr:uid="{00000000-0005-0000-0000-0000FB220000}"/>
    <cellStyle name="SAPBEXstdItem 2 5 2 2" xfId="9007" xr:uid="{00000000-0005-0000-0000-0000FC220000}"/>
    <cellStyle name="SAPBEXstdItem 2 5 3" xfId="9008" xr:uid="{00000000-0005-0000-0000-0000FD220000}"/>
    <cellStyle name="SAPBEXstdItem 2 5 3 2" xfId="9009" xr:uid="{00000000-0005-0000-0000-0000FE220000}"/>
    <cellStyle name="SAPBEXstdItem 2 5 4" xfId="9010" xr:uid="{00000000-0005-0000-0000-0000FF220000}"/>
    <cellStyle name="SAPBEXstdItem 2 5 4 2" xfId="9011" xr:uid="{00000000-0005-0000-0000-000000230000}"/>
    <cellStyle name="SAPBEXstdItem 2 5 5" xfId="9012" xr:uid="{00000000-0005-0000-0000-000001230000}"/>
    <cellStyle name="SAPBEXstdItem 2 5 5 2" xfId="9013" xr:uid="{00000000-0005-0000-0000-000002230000}"/>
    <cellStyle name="SAPBEXstdItem 2 5 6" xfId="9014" xr:uid="{00000000-0005-0000-0000-000003230000}"/>
    <cellStyle name="SAPBEXstdItem 2 5 6 2" xfId="9015" xr:uid="{00000000-0005-0000-0000-000004230000}"/>
    <cellStyle name="SAPBEXstdItem 2 5 7" xfId="9016" xr:uid="{00000000-0005-0000-0000-000005230000}"/>
    <cellStyle name="SAPBEXstdItem 2 5 7 2" xfId="9017" xr:uid="{00000000-0005-0000-0000-000006230000}"/>
    <cellStyle name="SAPBEXstdItem 2 5 8" xfId="9018" xr:uid="{00000000-0005-0000-0000-000007230000}"/>
    <cellStyle name="SAPBEXstdItem 2 6" xfId="9019" xr:uid="{00000000-0005-0000-0000-000008230000}"/>
    <cellStyle name="SAPBEXstdItem 2 6 2" xfId="9020" xr:uid="{00000000-0005-0000-0000-000009230000}"/>
    <cellStyle name="SAPBEXstdItem 2 7" xfId="9021" xr:uid="{00000000-0005-0000-0000-00000A230000}"/>
    <cellStyle name="SAPBEXstdItem 3" xfId="9022" xr:uid="{00000000-0005-0000-0000-00000B230000}"/>
    <cellStyle name="SAPBEXstdItem 3 2" xfId="9023" xr:uid="{00000000-0005-0000-0000-00000C230000}"/>
    <cellStyle name="SAPBEXstdItem 3 2 2" xfId="9024" xr:uid="{00000000-0005-0000-0000-00000D230000}"/>
    <cellStyle name="SAPBEXstdItem 3 2 2 2" xfId="9025" xr:uid="{00000000-0005-0000-0000-00000E230000}"/>
    <cellStyle name="SAPBEXstdItem 3 2 2 2 2" xfId="9026" xr:uid="{00000000-0005-0000-0000-00000F230000}"/>
    <cellStyle name="SAPBEXstdItem 3 2 2 3" xfId="9027" xr:uid="{00000000-0005-0000-0000-000010230000}"/>
    <cellStyle name="SAPBEXstdItem 3 2 2 3 2" xfId="9028" xr:uid="{00000000-0005-0000-0000-000011230000}"/>
    <cellStyle name="SAPBEXstdItem 3 2 2 4" xfId="9029" xr:uid="{00000000-0005-0000-0000-000012230000}"/>
    <cellStyle name="SAPBEXstdItem 3 2 2 4 2" xfId="9030" xr:uid="{00000000-0005-0000-0000-000013230000}"/>
    <cellStyle name="SAPBEXstdItem 3 2 2 5" xfId="9031" xr:uid="{00000000-0005-0000-0000-000014230000}"/>
    <cellStyle name="SAPBEXstdItem 3 2 2 5 2" xfId="9032" xr:uid="{00000000-0005-0000-0000-000015230000}"/>
    <cellStyle name="SAPBEXstdItem 3 2 2 6" xfId="9033" xr:uid="{00000000-0005-0000-0000-000016230000}"/>
    <cellStyle name="SAPBEXstdItem 3 2 2 6 2" xfId="9034" xr:uid="{00000000-0005-0000-0000-000017230000}"/>
    <cellStyle name="SAPBEXstdItem 3 2 2 7" xfId="9035" xr:uid="{00000000-0005-0000-0000-000018230000}"/>
    <cellStyle name="SAPBEXstdItem 3 2 2 7 2" xfId="9036" xr:uid="{00000000-0005-0000-0000-000019230000}"/>
    <cellStyle name="SAPBEXstdItem 3 2 2 8" xfId="9037" xr:uid="{00000000-0005-0000-0000-00001A230000}"/>
    <cellStyle name="SAPBEXstdItem 3 2 2 8 2" xfId="9038" xr:uid="{00000000-0005-0000-0000-00001B230000}"/>
    <cellStyle name="SAPBEXstdItem 3 2 2 9" xfId="9039" xr:uid="{00000000-0005-0000-0000-00001C230000}"/>
    <cellStyle name="SAPBEXstdItem 3 2 3" xfId="9040" xr:uid="{00000000-0005-0000-0000-00001D230000}"/>
    <cellStyle name="SAPBEXstdItem 3 2 3 2" xfId="9041" xr:uid="{00000000-0005-0000-0000-00001E230000}"/>
    <cellStyle name="SAPBEXstdItem 3 2 3 2 2" xfId="9042" xr:uid="{00000000-0005-0000-0000-00001F230000}"/>
    <cellStyle name="SAPBEXstdItem 3 2 3 3" xfId="9043" xr:uid="{00000000-0005-0000-0000-000020230000}"/>
    <cellStyle name="SAPBEXstdItem 3 2 3 3 2" xfId="9044" xr:uid="{00000000-0005-0000-0000-000021230000}"/>
    <cellStyle name="SAPBEXstdItem 3 2 3 4" xfId="9045" xr:uid="{00000000-0005-0000-0000-000022230000}"/>
    <cellStyle name="SAPBEXstdItem 3 2 3 4 2" xfId="9046" xr:uid="{00000000-0005-0000-0000-000023230000}"/>
    <cellStyle name="SAPBEXstdItem 3 2 3 5" xfId="9047" xr:uid="{00000000-0005-0000-0000-000024230000}"/>
    <cellStyle name="SAPBEXstdItem 3 2 3 5 2" xfId="9048" xr:uid="{00000000-0005-0000-0000-000025230000}"/>
    <cellStyle name="SAPBEXstdItem 3 2 3 6" xfId="9049" xr:uid="{00000000-0005-0000-0000-000026230000}"/>
    <cellStyle name="SAPBEXstdItem 3 2 3 6 2" xfId="9050" xr:uid="{00000000-0005-0000-0000-000027230000}"/>
    <cellStyle name="SAPBEXstdItem 3 2 3 7" xfId="9051" xr:uid="{00000000-0005-0000-0000-000028230000}"/>
    <cellStyle name="SAPBEXstdItem 3 2 3 7 2" xfId="9052" xr:uid="{00000000-0005-0000-0000-000029230000}"/>
    <cellStyle name="SAPBEXstdItem 3 2 3 8" xfId="9053" xr:uid="{00000000-0005-0000-0000-00002A230000}"/>
    <cellStyle name="SAPBEXstdItem 3 2 3 8 2" xfId="9054" xr:uid="{00000000-0005-0000-0000-00002B230000}"/>
    <cellStyle name="SAPBEXstdItem 3 2 3 9" xfId="9055" xr:uid="{00000000-0005-0000-0000-00002C230000}"/>
    <cellStyle name="SAPBEXstdItem 3 2 4" xfId="9056" xr:uid="{00000000-0005-0000-0000-00002D230000}"/>
    <cellStyle name="SAPBEXstdItem 3 2 4 2" xfId="9057" xr:uid="{00000000-0005-0000-0000-00002E230000}"/>
    <cellStyle name="SAPBEXstdItem 3 2 4 2 2" xfId="9058" xr:uid="{00000000-0005-0000-0000-00002F230000}"/>
    <cellStyle name="SAPBEXstdItem 3 2 4 3" xfId="9059" xr:uid="{00000000-0005-0000-0000-000030230000}"/>
    <cellStyle name="SAPBEXstdItem 3 2 4 3 2" xfId="9060" xr:uid="{00000000-0005-0000-0000-000031230000}"/>
    <cellStyle name="SAPBEXstdItem 3 2 4 4" xfId="9061" xr:uid="{00000000-0005-0000-0000-000032230000}"/>
    <cellStyle name="SAPBEXstdItem 3 2 4 4 2" xfId="9062" xr:uid="{00000000-0005-0000-0000-000033230000}"/>
    <cellStyle name="SAPBEXstdItem 3 2 4 5" xfId="9063" xr:uid="{00000000-0005-0000-0000-000034230000}"/>
    <cellStyle name="SAPBEXstdItem 3 2 4 5 2" xfId="9064" xr:uid="{00000000-0005-0000-0000-000035230000}"/>
    <cellStyle name="SAPBEXstdItem 3 2 4 6" xfId="9065" xr:uid="{00000000-0005-0000-0000-000036230000}"/>
    <cellStyle name="SAPBEXstdItem 3 2 4 6 2" xfId="9066" xr:uid="{00000000-0005-0000-0000-000037230000}"/>
    <cellStyle name="SAPBEXstdItem 3 2 4 7" xfId="9067" xr:uid="{00000000-0005-0000-0000-000038230000}"/>
    <cellStyle name="SAPBEXstdItem 3 2 4 7 2" xfId="9068" xr:uid="{00000000-0005-0000-0000-000039230000}"/>
    <cellStyle name="SAPBEXstdItem 3 2 4 8" xfId="9069" xr:uid="{00000000-0005-0000-0000-00003A230000}"/>
    <cellStyle name="SAPBEXstdItem 3 2 4 8 2" xfId="9070" xr:uid="{00000000-0005-0000-0000-00003B230000}"/>
    <cellStyle name="SAPBEXstdItem 3 2 4 9" xfId="9071" xr:uid="{00000000-0005-0000-0000-00003C230000}"/>
    <cellStyle name="SAPBEXstdItem 3 2 5" xfId="9072" xr:uid="{00000000-0005-0000-0000-00003D230000}"/>
    <cellStyle name="SAPBEXstdItem 3 2 5 2" xfId="9073" xr:uid="{00000000-0005-0000-0000-00003E230000}"/>
    <cellStyle name="SAPBEXstdItem 3 2 5 2 2" xfId="9074" xr:uid="{00000000-0005-0000-0000-00003F230000}"/>
    <cellStyle name="SAPBEXstdItem 3 2 5 3" xfId="9075" xr:uid="{00000000-0005-0000-0000-000040230000}"/>
    <cellStyle name="SAPBEXstdItem 3 2 5 3 2" xfId="9076" xr:uid="{00000000-0005-0000-0000-000041230000}"/>
    <cellStyle name="SAPBEXstdItem 3 2 5 4" xfId="9077" xr:uid="{00000000-0005-0000-0000-000042230000}"/>
    <cellStyle name="SAPBEXstdItem 3 2 5 4 2" xfId="9078" xr:uid="{00000000-0005-0000-0000-000043230000}"/>
    <cellStyle name="SAPBEXstdItem 3 2 5 5" xfId="9079" xr:uid="{00000000-0005-0000-0000-000044230000}"/>
    <cellStyle name="SAPBEXstdItem 3 2 5 5 2" xfId="9080" xr:uid="{00000000-0005-0000-0000-000045230000}"/>
    <cellStyle name="SAPBEXstdItem 3 2 5 6" xfId="9081" xr:uid="{00000000-0005-0000-0000-000046230000}"/>
    <cellStyle name="SAPBEXstdItem 3 2 5 6 2" xfId="9082" xr:uid="{00000000-0005-0000-0000-000047230000}"/>
    <cellStyle name="SAPBEXstdItem 3 2 5 7" xfId="9083" xr:uid="{00000000-0005-0000-0000-000048230000}"/>
    <cellStyle name="SAPBEXstdItem 3 2 5 7 2" xfId="9084" xr:uid="{00000000-0005-0000-0000-000049230000}"/>
    <cellStyle name="SAPBEXstdItem 3 2 5 8" xfId="9085" xr:uid="{00000000-0005-0000-0000-00004A230000}"/>
    <cellStyle name="SAPBEXstdItem 3 2 6" xfId="9086" xr:uid="{00000000-0005-0000-0000-00004B230000}"/>
    <cellStyle name="SAPBEXstdItem 3 2 6 2" xfId="9087" xr:uid="{00000000-0005-0000-0000-00004C230000}"/>
    <cellStyle name="SAPBEXstdItem 3 3" xfId="9088" xr:uid="{00000000-0005-0000-0000-00004D230000}"/>
    <cellStyle name="SAPBEXstdItem 3 3 2" xfId="9089" xr:uid="{00000000-0005-0000-0000-00004E230000}"/>
    <cellStyle name="SAPBEXstdItem 3 3 2 2" xfId="9090" xr:uid="{00000000-0005-0000-0000-00004F230000}"/>
    <cellStyle name="SAPBEXstdItem 3 3 2 2 2" xfId="9091" xr:uid="{00000000-0005-0000-0000-000050230000}"/>
    <cellStyle name="SAPBEXstdItem 3 3 2 3" xfId="9092" xr:uid="{00000000-0005-0000-0000-000051230000}"/>
    <cellStyle name="SAPBEXstdItem 3 3 2 3 2" xfId="9093" xr:uid="{00000000-0005-0000-0000-000052230000}"/>
    <cellStyle name="SAPBEXstdItem 3 3 2 4" xfId="9094" xr:uid="{00000000-0005-0000-0000-000053230000}"/>
    <cellStyle name="SAPBEXstdItem 3 3 2 4 2" xfId="9095" xr:uid="{00000000-0005-0000-0000-000054230000}"/>
    <cellStyle name="SAPBEXstdItem 3 3 2 5" xfId="9096" xr:uid="{00000000-0005-0000-0000-000055230000}"/>
    <cellStyle name="SAPBEXstdItem 3 3 2 5 2" xfId="9097" xr:uid="{00000000-0005-0000-0000-000056230000}"/>
    <cellStyle name="SAPBEXstdItem 3 3 2 6" xfId="9098" xr:uid="{00000000-0005-0000-0000-000057230000}"/>
    <cellStyle name="SAPBEXstdItem 3 3 2 6 2" xfId="9099" xr:uid="{00000000-0005-0000-0000-000058230000}"/>
    <cellStyle name="SAPBEXstdItem 3 3 2 7" xfId="9100" xr:uid="{00000000-0005-0000-0000-000059230000}"/>
    <cellStyle name="SAPBEXstdItem 3 3 2 7 2" xfId="9101" xr:uid="{00000000-0005-0000-0000-00005A230000}"/>
    <cellStyle name="SAPBEXstdItem 3 3 2 8" xfId="9102" xr:uid="{00000000-0005-0000-0000-00005B230000}"/>
    <cellStyle name="SAPBEXstdItem 3 3 2 8 2" xfId="9103" xr:uid="{00000000-0005-0000-0000-00005C230000}"/>
    <cellStyle name="SAPBEXstdItem 3 3 2 9" xfId="9104" xr:uid="{00000000-0005-0000-0000-00005D230000}"/>
    <cellStyle name="SAPBEXstdItem 3 3 3" xfId="9105" xr:uid="{00000000-0005-0000-0000-00005E230000}"/>
    <cellStyle name="SAPBEXstdItem 3 3 3 2" xfId="9106" xr:uid="{00000000-0005-0000-0000-00005F230000}"/>
    <cellStyle name="SAPBEXstdItem 3 3 3 2 2" xfId="9107" xr:uid="{00000000-0005-0000-0000-000060230000}"/>
    <cellStyle name="SAPBEXstdItem 3 3 3 3" xfId="9108" xr:uid="{00000000-0005-0000-0000-000061230000}"/>
    <cellStyle name="SAPBEXstdItem 3 3 3 3 2" xfId="9109" xr:uid="{00000000-0005-0000-0000-000062230000}"/>
    <cellStyle name="SAPBEXstdItem 3 3 3 4" xfId="9110" xr:uid="{00000000-0005-0000-0000-000063230000}"/>
    <cellStyle name="SAPBEXstdItem 3 3 3 4 2" xfId="9111" xr:uid="{00000000-0005-0000-0000-000064230000}"/>
    <cellStyle name="SAPBEXstdItem 3 3 3 5" xfId="9112" xr:uid="{00000000-0005-0000-0000-000065230000}"/>
    <cellStyle name="SAPBEXstdItem 3 3 3 5 2" xfId="9113" xr:uid="{00000000-0005-0000-0000-000066230000}"/>
    <cellStyle name="SAPBEXstdItem 3 3 3 6" xfId="9114" xr:uid="{00000000-0005-0000-0000-000067230000}"/>
    <cellStyle name="SAPBEXstdItem 3 3 3 6 2" xfId="9115" xr:uid="{00000000-0005-0000-0000-000068230000}"/>
    <cellStyle name="SAPBEXstdItem 3 3 3 7" xfId="9116" xr:uid="{00000000-0005-0000-0000-000069230000}"/>
    <cellStyle name="SAPBEXstdItem 3 3 3 7 2" xfId="9117" xr:uid="{00000000-0005-0000-0000-00006A230000}"/>
    <cellStyle name="SAPBEXstdItem 3 3 3 8" xfId="9118" xr:uid="{00000000-0005-0000-0000-00006B230000}"/>
    <cellStyle name="SAPBEXstdItem 3 3 3 8 2" xfId="9119" xr:uid="{00000000-0005-0000-0000-00006C230000}"/>
    <cellStyle name="SAPBEXstdItem 3 3 3 9" xfId="9120" xr:uid="{00000000-0005-0000-0000-00006D230000}"/>
    <cellStyle name="SAPBEXstdItem 3 3 4" xfId="9121" xr:uid="{00000000-0005-0000-0000-00006E230000}"/>
    <cellStyle name="SAPBEXstdItem 3 3 4 2" xfId="9122" xr:uid="{00000000-0005-0000-0000-00006F230000}"/>
    <cellStyle name="SAPBEXstdItem 3 3 4 2 2" xfId="9123" xr:uid="{00000000-0005-0000-0000-000070230000}"/>
    <cellStyle name="SAPBEXstdItem 3 3 4 3" xfId="9124" xr:uid="{00000000-0005-0000-0000-000071230000}"/>
    <cellStyle name="SAPBEXstdItem 3 3 4 3 2" xfId="9125" xr:uid="{00000000-0005-0000-0000-000072230000}"/>
    <cellStyle name="SAPBEXstdItem 3 3 4 4" xfId="9126" xr:uid="{00000000-0005-0000-0000-000073230000}"/>
    <cellStyle name="SAPBEXstdItem 3 3 4 4 2" xfId="9127" xr:uid="{00000000-0005-0000-0000-000074230000}"/>
    <cellStyle name="SAPBEXstdItem 3 3 4 5" xfId="9128" xr:uid="{00000000-0005-0000-0000-000075230000}"/>
    <cellStyle name="SAPBEXstdItem 3 3 4 5 2" xfId="9129" xr:uid="{00000000-0005-0000-0000-000076230000}"/>
    <cellStyle name="SAPBEXstdItem 3 3 4 6" xfId="9130" xr:uid="{00000000-0005-0000-0000-000077230000}"/>
    <cellStyle name="SAPBEXstdItem 3 3 4 6 2" xfId="9131" xr:uid="{00000000-0005-0000-0000-000078230000}"/>
    <cellStyle name="SAPBEXstdItem 3 3 4 7" xfId="9132" xr:uid="{00000000-0005-0000-0000-000079230000}"/>
    <cellStyle name="SAPBEXstdItem 3 3 4 7 2" xfId="9133" xr:uid="{00000000-0005-0000-0000-00007A230000}"/>
    <cellStyle name="SAPBEXstdItem 3 3 4 8" xfId="9134" xr:uid="{00000000-0005-0000-0000-00007B230000}"/>
    <cellStyle name="SAPBEXstdItem 3 3 4 8 2" xfId="9135" xr:uid="{00000000-0005-0000-0000-00007C230000}"/>
    <cellStyle name="SAPBEXstdItem 3 3 4 9" xfId="9136" xr:uid="{00000000-0005-0000-0000-00007D230000}"/>
    <cellStyle name="SAPBEXstdItem 3 3 5" xfId="9137" xr:uid="{00000000-0005-0000-0000-00007E230000}"/>
    <cellStyle name="SAPBEXstdItem 3 3 5 2" xfId="9138" xr:uid="{00000000-0005-0000-0000-00007F230000}"/>
    <cellStyle name="SAPBEXstdItem 3 3 5 2 2" xfId="9139" xr:uid="{00000000-0005-0000-0000-000080230000}"/>
    <cellStyle name="SAPBEXstdItem 3 3 5 3" xfId="9140" xr:uid="{00000000-0005-0000-0000-000081230000}"/>
    <cellStyle name="SAPBEXstdItem 3 3 5 3 2" xfId="9141" xr:uid="{00000000-0005-0000-0000-000082230000}"/>
    <cellStyle name="SAPBEXstdItem 3 3 5 4" xfId="9142" xr:uid="{00000000-0005-0000-0000-000083230000}"/>
    <cellStyle name="SAPBEXstdItem 3 3 5 4 2" xfId="9143" xr:uid="{00000000-0005-0000-0000-000084230000}"/>
    <cellStyle name="SAPBEXstdItem 3 3 5 5" xfId="9144" xr:uid="{00000000-0005-0000-0000-000085230000}"/>
    <cellStyle name="SAPBEXstdItem 3 3 5 5 2" xfId="9145" xr:uid="{00000000-0005-0000-0000-000086230000}"/>
    <cellStyle name="SAPBEXstdItem 3 3 5 6" xfId="9146" xr:uid="{00000000-0005-0000-0000-000087230000}"/>
    <cellStyle name="SAPBEXstdItem 3 3 5 6 2" xfId="9147" xr:uid="{00000000-0005-0000-0000-000088230000}"/>
    <cellStyle name="SAPBEXstdItem 3 3 5 7" xfId="9148" xr:uid="{00000000-0005-0000-0000-000089230000}"/>
    <cellStyle name="SAPBEXstdItem 3 3 5 7 2" xfId="9149" xr:uid="{00000000-0005-0000-0000-00008A230000}"/>
    <cellStyle name="SAPBEXstdItem 3 3 5 8" xfId="9150" xr:uid="{00000000-0005-0000-0000-00008B230000}"/>
    <cellStyle name="SAPBEXstdItem 3 3 6" xfId="9151" xr:uid="{00000000-0005-0000-0000-00008C230000}"/>
    <cellStyle name="SAPBEXstdItem 3 3 6 2" xfId="9152" xr:uid="{00000000-0005-0000-0000-00008D230000}"/>
    <cellStyle name="SAPBEXstdItem 3 4" xfId="9153" xr:uid="{00000000-0005-0000-0000-00008E230000}"/>
    <cellStyle name="SAPBEXstdItem 3 4 2" xfId="9154" xr:uid="{00000000-0005-0000-0000-00008F230000}"/>
    <cellStyle name="SAPBEXstdItem 3 4 2 2" xfId="9155" xr:uid="{00000000-0005-0000-0000-000090230000}"/>
    <cellStyle name="SAPBEXstdItem 3 4 3" xfId="9156" xr:uid="{00000000-0005-0000-0000-000091230000}"/>
    <cellStyle name="SAPBEXstdItem 3 4 3 2" xfId="9157" xr:uid="{00000000-0005-0000-0000-000092230000}"/>
    <cellStyle name="SAPBEXstdItem 3 4 4" xfId="9158" xr:uid="{00000000-0005-0000-0000-000093230000}"/>
    <cellStyle name="SAPBEXstdItem 3 4 4 2" xfId="9159" xr:uid="{00000000-0005-0000-0000-000094230000}"/>
    <cellStyle name="SAPBEXstdItem 3 4 5" xfId="9160" xr:uid="{00000000-0005-0000-0000-000095230000}"/>
    <cellStyle name="SAPBEXstdItem 3 4 5 2" xfId="9161" xr:uid="{00000000-0005-0000-0000-000096230000}"/>
    <cellStyle name="SAPBEXstdItem 3 4 6" xfId="9162" xr:uid="{00000000-0005-0000-0000-000097230000}"/>
    <cellStyle name="SAPBEXstdItem 3 4 6 2" xfId="9163" xr:uid="{00000000-0005-0000-0000-000098230000}"/>
    <cellStyle name="SAPBEXstdItem 3 4 7" xfId="9164" xr:uid="{00000000-0005-0000-0000-000099230000}"/>
    <cellStyle name="SAPBEXstdItem 3 4 7 2" xfId="9165" xr:uid="{00000000-0005-0000-0000-00009A230000}"/>
    <cellStyle name="SAPBEXstdItem 3 4 8" xfId="9166" xr:uid="{00000000-0005-0000-0000-00009B230000}"/>
    <cellStyle name="SAPBEXstdItem 3 4 8 2" xfId="9167" xr:uid="{00000000-0005-0000-0000-00009C230000}"/>
    <cellStyle name="SAPBEXstdItem 3 4 9" xfId="9168" xr:uid="{00000000-0005-0000-0000-00009D230000}"/>
    <cellStyle name="SAPBEXstdItem 3 5" xfId="9169" xr:uid="{00000000-0005-0000-0000-00009E230000}"/>
    <cellStyle name="SAPBEXstdItem 3 5 2" xfId="9170" xr:uid="{00000000-0005-0000-0000-00009F230000}"/>
    <cellStyle name="SAPBEXstdItem 3 5 2 2" xfId="9171" xr:uid="{00000000-0005-0000-0000-0000A0230000}"/>
    <cellStyle name="SAPBEXstdItem 3 5 3" xfId="9172" xr:uid="{00000000-0005-0000-0000-0000A1230000}"/>
    <cellStyle name="SAPBEXstdItem 3 5 3 2" xfId="9173" xr:uid="{00000000-0005-0000-0000-0000A2230000}"/>
    <cellStyle name="SAPBEXstdItem 3 5 4" xfId="9174" xr:uid="{00000000-0005-0000-0000-0000A3230000}"/>
    <cellStyle name="SAPBEXstdItem 3 5 4 2" xfId="9175" xr:uid="{00000000-0005-0000-0000-0000A4230000}"/>
    <cellStyle name="SAPBEXstdItem 3 5 5" xfId="9176" xr:uid="{00000000-0005-0000-0000-0000A5230000}"/>
    <cellStyle name="SAPBEXstdItem 3 5 5 2" xfId="9177" xr:uid="{00000000-0005-0000-0000-0000A6230000}"/>
    <cellStyle name="SAPBEXstdItem 3 5 6" xfId="9178" xr:uid="{00000000-0005-0000-0000-0000A7230000}"/>
    <cellStyle name="SAPBEXstdItem 3 5 6 2" xfId="9179" xr:uid="{00000000-0005-0000-0000-0000A8230000}"/>
    <cellStyle name="SAPBEXstdItem 3 5 7" xfId="9180" xr:uid="{00000000-0005-0000-0000-0000A9230000}"/>
    <cellStyle name="SAPBEXstdItem 3 5 7 2" xfId="9181" xr:uid="{00000000-0005-0000-0000-0000AA230000}"/>
    <cellStyle name="SAPBEXstdItem 3 5 8" xfId="9182" xr:uid="{00000000-0005-0000-0000-0000AB230000}"/>
    <cellStyle name="SAPBEXstdItem 3 5 8 2" xfId="9183" xr:uid="{00000000-0005-0000-0000-0000AC230000}"/>
    <cellStyle name="SAPBEXstdItem 3 5 9" xfId="9184" xr:uid="{00000000-0005-0000-0000-0000AD230000}"/>
    <cellStyle name="SAPBEXstdItem 3 6" xfId="9185" xr:uid="{00000000-0005-0000-0000-0000AE230000}"/>
    <cellStyle name="SAPBEXstdItem 3 6 2" xfId="9186" xr:uid="{00000000-0005-0000-0000-0000AF230000}"/>
    <cellStyle name="SAPBEXstdItem 3 6 2 2" xfId="9187" xr:uid="{00000000-0005-0000-0000-0000B0230000}"/>
    <cellStyle name="SAPBEXstdItem 3 6 3" xfId="9188" xr:uid="{00000000-0005-0000-0000-0000B1230000}"/>
    <cellStyle name="SAPBEXstdItem 3 6 3 2" xfId="9189" xr:uid="{00000000-0005-0000-0000-0000B2230000}"/>
    <cellStyle name="SAPBEXstdItem 3 6 4" xfId="9190" xr:uid="{00000000-0005-0000-0000-0000B3230000}"/>
    <cellStyle name="SAPBEXstdItem 3 6 4 2" xfId="9191" xr:uid="{00000000-0005-0000-0000-0000B4230000}"/>
    <cellStyle name="SAPBEXstdItem 3 6 5" xfId="9192" xr:uid="{00000000-0005-0000-0000-0000B5230000}"/>
    <cellStyle name="SAPBEXstdItem 3 6 5 2" xfId="9193" xr:uid="{00000000-0005-0000-0000-0000B6230000}"/>
    <cellStyle name="SAPBEXstdItem 3 6 6" xfId="9194" xr:uid="{00000000-0005-0000-0000-0000B7230000}"/>
    <cellStyle name="SAPBEXstdItem 3 6 6 2" xfId="9195" xr:uid="{00000000-0005-0000-0000-0000B8230000}"/>
    <cellStyle name="SAPBEXstdItem 3 6 7" xfId="9196" xr:uid="{00000000-0005-0000-0000-0000B9230000}"/>
    <cellStyle name="SAPBEXstdItem 3 6 7 2" xfId="9197" xr:uid="{00000000-0005-0000-0000-0000BA230000}"/>
    <cellStyle name="SAPBEXstdItem 3 6 8" xfId="9198" xr:uid="{00000000-0005-0000-0000-0000BB230000}"/>
    <cellStyle name="SAPBEXstdItem 3 6 8 2" xfId="9199" xr:uid="{00000000-0005-0000-0000-0000BC230000}"/>
    <cellStyle name="SAPBEXstdItem 3 6 9" xfId="9200" xr:uid="{00000000-0005-0000-0000-0000BD230000}"/>
    <cellStyle name="SAPBEXstdItem 3 7" xfId="9201" xr:uid="{00000000-0005-0000-0000-0000BE230000}"/>
    <cellStyle name="SAPBEXstdItem 3 7 2" xfId="9202" xr:uid="{00000000-0005-0000-0000-0000BF230000}"/>
    <cellStyle name="SAPBEXstdItem 3 7 2 2" xfId="9203" xr:uid="{00000000-0005-0000-0000-0000C0230000}"/>
    <cellStyle name="SAPBEXstdItem 3 7 3" xfId="9204" xr:uid="{00000000-0005-0000-0000-0000C1230000}"/>
    <cellStyle name="SAPBEXstdItem 3 7 3 2" xfId="9205" xr:uid="{00000000-0005-0000-0000-0000C2230000}"/>
    <cellStyle name="SAPBEXstdItem 3 7 4" xfId="9206" xr:uid="{00000000-0005-0000-0000-0000C3230000}"/>
    <cellStyle name="SAPBEXstdItem 3 7 4 2" xfId="9207" xr:uid="{00000000-0005-0000-0000-0000C4230000}"/>
    <cellStyle name="SAPBEXstdItem 3 7 5" xfId="9208" xr:uid="{00000000-0005-0000-0000-0000C5230000}"/>
    <cellStyle name="SAPBEXstdItem 3 7 5 2" xfId="9209" xr:uid="{00000000-0005-0000-0000-0000C6230000}"/>
    <cellStyle name="SAPBEXstdItem 3 7 6" xfId="9210" xr:uid="{00000000-0005-0000-0000-0000C7230000}"/>
    <cellStyle name="SAPBEXstdItem 3 7 6 2" xfId="9211" xr:uid="{00000000-0005-0000-0000-0000C8230000}"/>
    <cellStyle name="SAPBEXstdItem 3 7 7" xfId="9212" xr:uid="{00000000-0005-0000-0000-0000C9230000}"/>
    <cellStyle name="SAPBEXstdItem 3 7 7 2" xfId="9213" xr:uid="{00000000-0005-0000-0000-0000CA230000}"/>
    <cellStyle name="SAPBEXstdItem 3 7 8" xfId="9214" xr:uid="{00000000-0005-0000-0000-0000CB230000}"/>
    <cellStyle name="SAPBEXstdItem 3 8" xfId="9215" xr:uid="{00000000-0005-0000-0000-0000CC230000}"/>
    <cellStyle name="SAPBEXstdItem 3 8 2" xfId="9216" xr:uid="{00000000-0005-0000-0000-0000CD230000}"/>
    <cellStyle name="SAPBEXstdItem 4" xfId="9217" xr:uid="{00000000-0005-0000-0000-0000CE230000}"/>
    <cellStyle name="SAPBEXstdItem 4 2" xfId="9218" xr:uid="{00000000-0005-0000-0000-0000CF230000}"/>
    <cellStyle name="SAPBEXstdItem 4 2 2" xfId="9219" xr:uid="{00000000-0005-0000-0000-0000D0230000}"/>
    <cellStyle name="SAPBEXstdItem 4 3" xfId="9220" xr:uid="{00000000-0005-0000-0000-0000D1230000}"/>
    <cellStyle name="SAPBEXstdItem 4 3 2" xfId="9221" xr:uid="{00000000-0005-0000-0000-0000D2230000}"/>
    <cellStyle name="SAPBEXstdItem 4 4" xfId="9222" xr:uid="{00000000-0005-0000-0000-0000D3230000}"/>
    <cellStyle name="SAPBEXstdItem 4 4 2" xfId="9223" xr:uid="{00000000-0005-0000-0000-0000D4230000}"/>
    <cellStyle name="SAPBEXstdItem 4 5" xfId="9224" xr:uid="{00000000-0005-0000-0000-0000D5230000}"/>
    <cellStyle name="SAPBEXstdItem 4 5 2" xfId="9225" xr:uid="{00000000-0005-0000-0000-0000D6230000}"/>
    <cellStyle name="SAPBEXstdItem 4 6" xfId="9226" xr:uid="{00000000-0005-0000-0000-0000D7230000}"/>
    <cellStyle name="SAPBEXstdItem 4 6 2" xfId="9227" xr:uid="{00000000-0005-0000-0000-0000D8230000}"/>
    <cellStyle name="SAPBEXstdItem 4 7" xfId="9228" xr:uid="{00000000-0005-0000-0000-0000D9230000}"/>
    <cellStyle name="SAPBEXstdItem 4 7 2" xfId="9229" xr:uid="{00000000-0005-0000-0000-0000DA230000}"/>
    <cellStyle name="SAPBEXstdItem 4 8" xfId="9230" xr:uid="{00000000-0005-0000-0000-0000DB230000}"/>
    <cellStyle name="SAPBEXstdItem 4 8 2" xfId="9231" xr:uid="{00000000-0005-0000-0000-0000DC230000}"/>
    <cellStyle name="SAPBEXstdItem 4 9" xfId="9232" xr:uid="{00000000-0005-0000-0000-0000DD230000}"/>
    <cellStyle name="SAPBEXstdItem 5" xfId="9233" xr:uid="{00000000-0005-0000-0000-0000DE230000}"/>
    <cellStyle name="SAPBEXstdItem 5 2" xfId="9234" xr:uid="{00000000-0005-0000-0000-0000DF230000}"/>
    <cellStyle name="SAPBEXstdItem 5 2 2" xfId="9235" xr:uid="{00000000-0005-0000-0000-0000E0230000}"/>
    <cellStyle name="SAPBEXstdItem 5 3" xfId="9236" xr:uid="{00000000-0005-0000-0000-0000E1230000}"/>
    <cellStyle name="SAPBEXstdItem 5 3 2" xfId="9237" xr:uid="{00000000-0005-0000-0000-0000E2230000}"/>
    <cellStyle name="SAPBEXstdItem 5 4" xfId="9238" xr:uid="{00000000-0005-0000-0000-0000E3230000}"/>
    <cellStyle name="SAPBEXstdItem 5 4 2" xfId="9239" xr:uid="{00000000-0005-0000-0000-0000E4230000}"/>
    <cellStyle name="SAPBEXstdItem 5 5" xfId="9240" xr:uid="{00000000-0005-0000-0000-0000E5230000}"/>
    <cellStyle name="SAPBEXstdItem 5 5 2" xfId="9241" xr:uid="{00000000-0005-0000-0000-0000E6230000}"/>
    <cellStyle name="SAPBEXstdItem 5 6" xfId="9242" xr:uid="{00000000-0005-0000-0000-0000E7230000}"/>
    <cellStyle name="SAPBEXstdItem 5 6 2" xfId="9243" xr:uid="{00000000-0005-0000-0000-0000E8230000}"/>
    <cellStyle name="SAPBEXstdItem 5 7" xfId="9244" xr:uid="{00000000-0005-0000-0000-0000E9230000}"/>
    <cellStyle name="SAPBEXstdItem 5 7 2" xfId="9245" xr:uid="{00000000-0005-0000-0000-0000EA230000}"/>
    <cellStyle name="SAPBEXstdItem 5 8" xfId="9246" xr:uid="{00000000-0005-0000-0000-0000EB230000}"/>
    <cellStyle name="SAPBEXstdItem 5 8 2" xfId="9247" xr:uid="{00000000-0005-0000-0000-0000EC230000}"/>
    <cellStyle name="SAPBEXstdItem 5 9" xfId="9248" xr:uid="{00000000-0005-0000-0000-0000ED230000}"/>
    <cellStyle name="SAPBEXstdItem 6" xfId="9249" xr:uid="{00000000-0005-0000-0000-0000EE230000}"/>
    <cellStyle name="SAPBEXstdItem 6 2" xfId="9250" xr:uid="{00000000-0005-0000-0000-0000EF230000}"/>
    <cellStyle name="SAPBEXstdItem 6 2 2" xfId="9251" xr:uid="{00000000-0005-0000-0000-0000F0230000}"/>
    <cellStyle name="SAPBEXstdItem 6 3" xfId="9252" xr:uid="{00000000-0005-0000-0000-0000F1230000}"/>
    <cellStyle name="SAPBEXstdItem 6 3 2" xfId="9253" xr:uid="{00000000-0005-0000-0000-0000F2230000}"/>
    <cellStyle name="SAPBEXstdItem 6 4" xfId="9254" xr:uid="{00000000-0005-0000-0000-0000F3230000}"/>
    <cellStyle name="SAPBEXstdItem 6 4 2" xfId="9255" xr:uid="{00000000-0005-0000-0000-0000F4230000}"/>
    <cellStyle name="SAPBEXstdItem 6 5" xfId="9256" xr:uid="{00000000-0005-0000-0000-0000F5230000}"/>
    <cellStyle name="SAPBEXstdItem 6 5 2" xfId="9257" xr:uid="{00000000-0005-0000-0000-0000F6230000}"/>
    <cellStyle name="SAPBEXstdItem 6 6" xfId="9258" xr:uid="{00000000-0005-0000-0000-0000F7230000}"/>
    <cellStyle name="SAPBEXstdItem 6 6 2" xfId="9259" xr:uid="{00000000-0005-0000-0000-0000F8230000}"/>
    <cellStyle name="SAPBEXstdItem 6 7" xfId="9260" xr:uid="{00000000-0005-0000-0000-0000F9230000}"/>
    <cellStyle name="SAPBEXstdItem 6 7 2" xfId="9261" xr:uid="{00000000-0005-0000-0000-0000FA230000}"/>
    <cellStyle name="SAPBEXstdItem 6 8" xfId="9262" xr:uid="{00000000-0005-0000-0000-0000FB230000}"/>
    <cellStyle name="SAPBEXstdItem 6 8 2" xfId="9263" xr:uid="{00000000-0005-0000-0000-0000FC230000}"/>
    <cellStyle name="SAPBEXstdItem 6 9" xfId="9264" xr:uid="{00000000-0005-0000-0000-0000FD230000}"/>
    <cellStyle name="SAPBEXstdItem 7" xfId="9265" xr:uid="{00000000-0005-0000-0000-0000FE230000}"/>
    <cellStyle name="SAPBEXstdItem 7 2" xfId="9266" xr:uid="{00000000-0005-0000-0000-0000FF230000}"/>
    <cellStyle name="SAPBEXstdItem 7 2 2" xfId="9267" xr:uid="{00000000-0005-0000-0000-000000240000}"/>
    <cellStyle name="SAPBEXstdItem 7 3" xfId="9268" xr:uid="{00000000-0005-0000-0000-000001240000}"/>
    <cellStyle name="SAPBEXstdItem 7 3 2" xfId="9269" xr:uid="{00000000-0005-0000-0000-000002240000}"/>
    <cellStyle name="SAPBEXstdItem 7 4" xfId="9270" xr:uid="{00000000-0005-0000-0000-000003240000}"/>
    <cellStyle name="SAPBEXstdItem 7 4 2" xfId="9271" xr:uid="{00000000-0005-0000-0000-000004240000}"/>
    <cellStyle name="SAPBEXstdItem 7 5" xfId="9272" xr:uid="{00000000-0005-0000-0000-000005240000}"/>
    <cellStyle name="SAPBEXstdItem 7 5 2" xfId="9273" xr:uid="{00000000-0005-0000-0000-000006240000}"/>
    <cellStyle name="SAPBEXstdItem 7 6" xfId="9274" xr:uid="{00000000-0005-0000-0000-000007240000}"/>
    <cellStyle name="SAPBEXstdItem 7 6 2" xfId="9275" xr:uid="{00000000-0005-0000-0000-000008240000}"/>
    <cellStyle name="SAPBEXstdItem 7 7" xfId="9276" xr:uid="{00000000-0005-0000-0000-000009240000}"/>
    <cellStyle name="SAPBEXstdItem 7 7 2" xfId="9277" xr:uid="{00000000-0005-0000-0000-00000A240000}"/>
    <cellStyle name="SAPBEXstdItem 7 8" xfId="9278" xr:uid="{00000000-0005-0000-0000-00000B240000}"/>
    <cellStyle name="SAPBEXstdItem 8" xfId="9279" xr:uid="{00000000-0005-0000-0000-00000C240000}"/>
    <cellStyle name="SAPBEXstdItem 8 2" xfId="9280" xr:uid="{00000000-0005-0000-0000-00000D240000}"/>
    <cellStyle name="SAPBEXstdItem 9" xfId="9281" xr:uid="{00000000-0005-0000-0000-00000E240000}"/>
    <cellStyle name="SAPBEXstdItem_AM - Continuity Report ALL CAD 12 2007" xfId="9282" xr:uid="{00000000-0005-0000-0000-00000F240000}"/>
    <cellStyle name="SAPBEXstdItemHeader" xfId="823" xr:uid="{00000000-0005-0000-0000-000010240000}"/>
    <cellStyle name="SAPBEXstdItemHeader 2" xfId="9283" xr:uid="{00000000-0005-0000-0000-000011240000}"/>
    <cellStyle name="SAPBEXstdItemLeft" xfId="824" xr:uid="{00000000-0005-0000-0000-000012240000}"/>
    <cellStyle name="SAPBEXstdItemLeft 2" xfId="9284" xr:uid="{00000000-0005-0000-0000-000013240000}"/>
    <cellStyle name="SAPBEXstdItemLeftChart" xfId="825" xr:uid="{00000000-0005-0000-0000-000014240000}"/>
    <cellStyle name="SAPBEXstdItemLeftChart 2" xfId="9285" xr:uid="{00000000-0005-0000-0000-000015240000}"/>
    <cellStyle name="SAPBEXstdItemX" xfId="9286" xr:uid="{00000000-0005-0000-0000-000016240000}"/>
    <cellStyle name="SAPBEXstdItemX 2" xfId="9287" xr:uid="{00000000-0005-0000-0000-000017240000}"/>
    <cellStyle name="SAPBEXstdItemX 2 2" xfId="9288" xr:uid="{00000000-0005-0000-0000-000018240000}"/>
    <cellStyle name="SAPBEXstdItemX 2 2 2" xfId="9289" xr:uid="{00000000-0005-0000-0000-000019240000}"/>
    <cellStyle name="SAPBEXstdItemX 2 2 2 2" xfId="9290" xr:uid="{00000000-0005-0000-0000-00001A240000}"/>
    <cellStyle name="SAPBEXstdItemX 2 2 2 2 2" xfId="9291" xr:uid="{00000000-0005-0000-0000-00001B240000}"/>
    <cellStyle name="SAPBEXstdItemX 2 2 2 3" xfId="9292" xr:uid="{00000000-0005-0000-0000-00001C240000}"/>
    <cellStyle name="SAPBEXstdItemX 2 2 2 3 2" xfId="9293" xr:uid="{00000000-0005-0000-0000-00001D240000}"/>
    <cellStyle name="SAPBEXstdItemX 2 2 2 4" xfId="9294" xr:uid="{00000000-0005-0000-0000-00001E240000}"/>
    <cellStyle name="SAPBEXstdItemX 2 2 2 4 2" xfId="9295" xr:uid="{00000000-0005-0000-0000-00001F240000}"/>
    <cellStyle name="SAPBEXstdItemX 2 2 2 5" xfId="9296" xr:uid="{00000000-0005-0000-0000-000020240000}"/>
    <cellStyle name="SAPBEXstdItemX 2 2 2 5 2" xfId="9297" xr:uid="{00000000-0005-0000-0000-000021240000}"/>
    <cellStyle name="SAPBEXstdItemX 2 2 2 6" xfId="9298" xr:uid="{00000000-0005-0000-0000-000022240000}"/>
    <cellStyle name="SAPBEXstdItemX 2 2 2 6 2" xfId="9299" xr:uid="{00000000-0005-0000-0000-000023240000}"/>
    <cellStyle name="SAPBEXstdItemX 2 2 2 7" xfId="9300" xr:uid="{00000000-0005-0000-0000-000024240000}"/>
    <cellStyle name="SAPBEXstdItemX 2 2 2 7 2" xfId="9301" xr:uid="{00000000-0005-0000-0000-000025240000}"/>
    <cellStyle name="SAPBEXstdItemX 2 2 2 8" xfId="9302" xr:uid="{00000000-0005-0000-0000-000026240000}"/>
    <cellStyle name="SAPBEXstdItemX 2 2 2 8 2" xfId="9303" xr:uid="{00000000-0005-0000-0000-000027240000}"/>
    <cellStyle name="SAPBEXstdItemX 2 2 2 9" xfId="9304" xr:uid="{00000000-0005-0000-0000-000028240000}"/>
    <cellStyle name="SAPBEXstdItemX 2 2 3" xfId="9305" xr:uid="{00000000-0005-0000-0000-000029240000}"/>
    <cellStyle name="SAPBEXstdItemX 2 2 3 2" xfId="9306" xr:uid="{00000000-0005-0000-0000-00002A240000}"/>
    <cellStyle name="SAPBEXstdItemX 2 2 3 2 2" xfId="9307" xr:uid="{00000000-0005-0000-0000-00002B240000}"/>
    <cellStyle name="SAPBEXstdItemX 2 2 3 3" xfId="9308" xr:uid="{00000000-0005-0000-0000-00002C240000}"/>
    <cellStyle name="SAPBEXstdItemX 2 2 3 3 2" xfId="9309" xr:uid="{00000000-0005-0000-0000-00002D240000}"/>
    <cellStyle name="SAPBEXstdItemX 2 2 3 4" xfId="9310" xr:uid="{00000000-0005-0000-0000-00002E240000}"/>
    <cellStyle name="SAPBEXstdItemX 2 2 3 4 2" xfId="9311" xr:uid="{00000000-0005-0000-0000-00002F240000}"/>
    <cellStyle name="SAPBEXstdItemX 2 2 3 5" xfId="9312" xr:uid="{00000000-0005-0000-0000-000030240000}"/>
    <cellStyle name="SAPBEXstdItemX 2 2 3 5 2" xfId="9313" xr:uid="{00000000-0005-0000-0000-000031240000}"/>
    <cellStyle name="SAPBEXstdItemX 2 2 3 6" xfId="9314" xr:uid="{00000000-0005-0000-0000-000032240000}"/>
    <cellStyle name="SAPBEXstdItemX 2 2 3 6 2" xfId="9315" xr:uid="{00000000-0005-0000-0000-000033240000}"/>
    <cellStyle name="SAPBEXstdItemX 2 2 3 7" xfId="9316" xr:uid="{00000000-0005-0000-0000-000034240000}"/>
    <cellStyle name="SAPBEXstdItemX 2 2 3 7 2" xfId="9317" xr:uid="{00000000-0005-0000-0000-000035240000}"/>
    <cellStyle name="SAPBEXstdItemX 2 2 3 8" xfId="9318" xr:uid="{00000000-0005-0000-0000-000036240000}"/>
    <cellStyle name="SAPBEXstdItemX 2 2 3 8 2" xfId="9319" xr:uid="{00000000-0005-0000-0000-000037240000}"/>
    <cellStyle name="SAPBEXstdItemX 2 2 3 9" xfId="9320" xr:uid="{00000000-0005-0000-0000-000038240000}"/>
    <cellStyle name="SAPBEXstdItemX 2 2 4" xfId="9321" xr:uid="{00000000-0005-0000-0000-000039240000}"/>
    <cellStyle name="SAPBEXstdItemX 2 2 4 2" xfId="9322" xr:uid="{00000000-0005-0000-0000-00003A240000}"/>
    <cellStyle name="SAPBEXstdItemX 2 2 4 2 2" xfId="9323" xr:uid="{00000000-0005-0000-0000-00003B240000}"/>
    <cellStyle name="SAPBEXstdItemX 2 2 4 3" xfId="9324" xr:uid="{00000000-0005-0000-0000-00003C240000}"/>
    <cellStyle name="SAPBEXstdItemX 2 2 4 3 2" xfId="9325" xr:uid="{00000000-0005-0000-0000-00003D240000}"/>
    <cellStyle name="SAPBEXstdItemX 2 2 4 4" xfId="9326" xr:uid="{00000000-0005-0000-0000-00003E240000}"/>
    <cellStyle name="SAPBEXstdItemX 2 2 4 4 2" xfId="9327" xr:uid="{00000000-0005-0000-0000-00003F240000}"/>
    <cellStyle name="SAPBEXstdItemX 2 2 4 5" xfId="9328" xr:uid="{00000000-0005-0000-0000-000040240000}"/>
    <cellStyle name="SAPBEXstdItemX 2 2 4 5 2" xfId="9329" xr:uid="{00000000-0005-0000-0000-000041240000}"/>
    <cellStyle name="SAPBEXstdItemX 2 2 4 6" xfId="9330" xr:uid="{00000000-0005-0000-0000-000042240000}"/>
    <cellStyle name="SAPBEXstdItemX 2 2 4 6 2" xfId="9331" xr:uid="{00000000-0005-0000-0000-000043240000}"/>
    <cellStyle name="SAPBEXstdItemX 2 2 4 7" xfId="9332" xr:uid="{00000000-0005-0000-0000-000044240000}"/>
    <cellStyle name="SAPBEXstdItemX 2 2 4 7 2" xfId="9333" xr:uid="{00000000-0005-0000-0000-000045240000}"/>
    <cellStyle name="SAPBEXstdItemX 2 2 4 8" xfId="9334" xr:uid="{00000000-0005-0000-0000-000046240000}"/>
    <cellStyle name="SAPBEXstdItemX 2 2 4 8 2" xfId="9335" xr:uid="{00000000-0005-0000-0000-000047240000}"/>
    <cellStyle name="SAPBEXstdItemX 2 2 4 9" xfId="9336" xr:uid="{00000000-0005-0000-0000-000048240000}"/>
    <cellStyle name="SAPBEXstdItemX 2 2 5" xfId="9337" xr:uid="{00000000-0005-0000-0000-000049240000}"/>
    <cellStyle name="SAPBEXstdItemX 2 2 5 2" xfId="9338" xr:uid="{00000000-0005-0000-0000-00004A240000}"/>
    <cellStyle name="SAPBEXstdItemX 2 2 5 2 2" xfId="9339" xr:uid="{00000000-0005-0000-0000-00004B240000}"/>
    <cellStyle name="SAPBEXstdItemX 2 2 5 3" xfId="9340" xr:uid="{00000000-0005-0000-0000-00004C240000}"/>
    <cellStyle name="SAPBEXstdItemX 2 2 5 3 2" xfId="9341" xr:uid="{00000000-0005-0000-0000-00004D240000}"/>
    <cellStyle name="SAPBEXstdItemX 2 2 5 4" xfId="9342" xr:uid="{00000000-0005-0000-0000-00004E240000}"/>
    <cellStyle name="SAPBEXstdItemX 2 2 5 4 2" xfId="9343" xr:uid="{00000000-0005-0000-0000-00004F240000}"/>
    <cellStyle name="SAPBEXstdItemX 2 2 5 5" xfId="9344" xr:uid="{00000000-0005-0000-0000-000050240000}"/>
    <cellStyle name="SAPBEXstdItemX 2 2 5 5 2" xfId="9345" xr:uid="{00000000-0005-0000-0000-000051240000}"/>
    <cellStyle name="SAPBEXstdItemX 2 2 5 6" xfId="9346" xr:uid="{00000000-0005-0000-0000-000052240000}"/>
    <cellStyle name="SAPBEXstdItemX 2 2 5 6 2" xfId="9347" xr:uid="{00000000-0005-0000-0000-000053240000}"/>
    <cellStyle name="SAPBEXstdItemX 2 2 5 7" xfId="9348" xr:uid="{00000000-0005-0000-0000-000054240000}"/>
    <cellStyle name="SAPBEXstdItemX 2 2 5 7 2" xfId="9349" xr:uid="{00000000-0005-0000-0000-000055240000}"/>
    <cellStyle name="SAPBEXstdItemX 2 2 5 8" xfId="9350" xr:uid="{00000000-0005-0000-0000-000056240000}"/>
    <cellStyle name="SAPBEXstdItemX 2 2 6" xfId="9351" xr:uid="{00000000-0005-0000-0000-000057240000}"/>
    <cellStyle name="SAPBEXstdItemX 2 2 6 2" xfId="9352" xr:uid="{00000000-0005-0000-0000-000058240000}"/>
    <cellStyle name="SAPBEXstdItemX 2 3" xfId="9353" xr:uid="{00000000-0005-0000-0000-000059240000}"/>
    <cellStyle name="SAPBEXstdItemX 2 3 2" xfId="9354" xr:uid="{00000000-0005-0000-0000-00005A240000}"/>
    <cellStyle name="SAPBEXstdItemX 2 3 2 2" xfId="9355" xr:uid="{00000000-0005-0000-0000-00005B240000}"/>
    <cellStyle name="SAPBEXstdItemX 2 3 2 2 2" xfId="9356" xr:uid="{00000000-0005-0000-0000-00005C240000}"/>
    <cellStyle name="SAPBEXstdItemX 2 3 2 3" xfId="9357" xr:uid="{00000000-0005-0000-0000-00005D240000}"/>
    <cellStyle name="SAPBEXstdItemX 2 3 2 3 2" xfId="9358" xr:uid="{00000000-0005-0000-0000-00005E240000}"/>
    <cellStyle name="SAPBEXstdItemX 2 3 2 4" xfId="9359" xr:uid="{00000000-0005-0000-0000-00005F240000}"/>
    <cellStyle name="SAPBEXstdItemX 2 3 2 4 2" xfId="9360" xr:uid="{00000000-0005-0000-0000-000060240000}"/>
    <cellStyle name="SAPBEXstdItemX 2 3 2 5" xfId="9361" xr:uid="{00000000-0005-0000-0000-000061240000}"/>
    <cellStyle name="SAPBEXstdItemX 2 3 2 5 2" xfId="9362" xr:uid="{00000000-0005-0000-0000-000062240000}"/>
    <cellStyle name="SAPBEXstdItemX 2 3 2 6" xfId="9363" xr:uid="{00000000-0005-0000-0000-000063240000}"/>
    <cellStyle name="SAPBEXstdItemX 2 3 2 6 2" xfId="9364" xr:uid="{00000000-0005-0000-0000-000064240000}"/>
    <cellStyle name="SAPBEXstdItemX 2 3 2 7" xfId="9365" xr:uid="{00000000-0005-0000-0000-000065240000}"/>
    <cellStyle name="SAPBEXstdItemX 2 3 2 7 2" xfId="9366" xr:uid="{00000000-0005-0000-0000-000066240000}"/>
    <cellStyle name="SAPBEXstdItemX 2 3 2 8" xfId="9367" xr:uid="{00000000-0005-0000-0000-000067240000}"/>
    <cellStyle name="SAPBEXstdItemX 2 3 2 8 2" xfId="9368" xr:uid="{00000000-0005-0000-0000-000068240000}"/>
    <cellStyle name="SAPBEXstdItemX 2 3 2 9" xfId="9369" xr:uid="{00000000-0005-0000-0000-000069240000}"/>
    <cellStyle name="SAPBEXstdItemX 2 3 3" xfId="9370" xr:uid="{00000000-0005-0000-0000-00006A240000}"/>
    <cellStyle name="SAPBEXstdItemX 2 3 3 2" xfId="9371" xr:uid="{00000000-0005-0000-0000-00006B240000}"/>
    <cellStyle name="SAPBEXstdItemX 2 3 3 2 2" xfId="9372" xr:uid="{00000000-0005-0000-0000-00006C240000}"/>
    <cellStyle name="SAPBEXstdItemX 2 3 3 3" xfId="9373" xr:uid="{00000000-0005-0000-0000-00006D240000}"/>
    <cellStyle name="SAPBEXstdItemX 2 3 3 3 2" xfId="9374" xr:uid="{00000000-0005-0000-0000-00006E240000}"/>
    <cellStyle name="SAPBEXstdItemX 2 3 3 4" xfId="9375" xr:uid="{00000000-0005-0000-0000-00006F240000}"/>
    <cellStyle name="SAPBEXstdItemX 2 3 3 4 2" xfId="9376" xr:uid="{00000000-0005-0000-0000-000070240000}"/>
    <cellStyle name="SAPBEXstdItemX 2 3 3 5" xfId="9377" xr:uid="{00000000-0005-0000-0000-000071240000}"/>
    <cellStyle name="SAPBEXstdItemX 2 3 3 5 2" xfId="9378" xr:uid="{00000000-0005-0000-0000-000072240000}"/>
    <cellStyle name="SAPBEXstdItemX 2 3 3 6" xfId="9379" xr:uid="{00000000-0005-0000-0000-000073240000}"/>
    <cellStyle name="SAPBEXstdItemX 2 3 3 6 2" xfId="9380" xr:uid="{00000000-0005-0000-0000-000074240000}"/>
    <cellStyle name="SAPBEXstdItemX 2 3 3 7" xfId="9381" xr:uid="{00000000-0005-0000-0000-000075240000}"/>
    <cellStyle name="SAPBEXstdItemX 2 3 3 7 2" xfId="9382" xr:uid="{00000000-0005-0000-0000-000076240000}"/>
    <cellStyle name="SAPBEXstdItemX 2 3 3 8" xfId="9383" xr:uid="{00000000-0005-0000-0000-000077240000}"/>
    <cellStyle name="SAPBEXstdItemX 2 3 3 8 2" xfId="9384" xr:uid="{00000000-0005-0000-0000-000078240000}"/>
    <cellStyle name="SAPBEXstdItemX 2 3 3 9" xfId="9385" xr:uid="{00000000-0005-0000-0000-000079240000}"/>
    <cellStyle name="SAPBEXstdItemX 2 3 4" xfId="9386" xr:uid="{00000000-0005-0000-0000-00007A240000}"/>
    <cellStyle name="SAPBEXstdItemX 2 3 4 2" xfId="9387" xr:uid="{00000000-0005-0000-0000-00007B240000}"/>
    <cellStyle name="SAPBEXstdItemX 2 3 4 2 2" xfId="9388" xr:uid="{00000000-0005-0000-0000-00007C240000}"/>
    <cellStyle name="SAPBEXstdItemX 2 3 4 3" xfId="9389" xr:uid="{00000000-0005-0000-0000-00007D240000}"/>
    <cellStyle name="SAPBEXstdItemX 2 3 4 3 2" xfId="9390" xr:uid="{00000000-0005-0000-0000-00007E240000}"/>
    <cellStyle name="SAPBEXstdItemX 2 3 4 4" xfId="9391" xr:uid="{00000000-0005-0000-0000-00007F240000}"/>
    <cellStyle name="SAPBEXstdItemX 2 3 4 4 2" xfId="9392" xr:uid="{00000000-0005-0000-0000-000080240000}"/>
    <cellStyle name="SAPBEXstdItemX 2 3 4 5" xfId="9393" xr:uid="{00000000-0005-0000-0000-000081240000}"/>
    <cellStyle name="SAPBEXstdItemX 2 3 4 5 2" xfId="9394" xr:uid="{00000000-0005-0000-0000-000082240000}"/>
    <cellStyle name="SAPBEXstdItemX 2 3 4 6" xfId="9395" xr:uid="{00000000-0005-0000-0000-000083240000}"/>
    <cellStyle name="SAPBEXstdItemX 2 3 4 6 2" xfId="9396" xr:uid="{00000000-0005-0000-0000-000084240000}"/>
    <cellStyle name="SAPBEXstdItemX 2 3 4 7" xfId="9397" xr:uid="{00000000-0005-0000-0000-000085240000}"/>
    <cellStyle name="SAPBEXstdItemX 2 3 4 7 2" xfId="9398" xr:uid="{00000000-0005-0000-0000-000086240000}"/>
    <cellStyle name="SAPBEXstdItemX 2 3 4 8" xfId="9399" xr:uid="{00000000-0005-0000-0000-000087240000}"/>
    <cellStyle name="SAPBEXstdItemX 2 3 4 8 2" xfId="9400" xr:uid="{00000000-0005-0000-0000-000088240000}"/>
    <cellStyle name="SAPBEXstdItemX 2 3 4 9" xfId="9401" xr:uid="{00000000-0005-0000-0000-000089240000}"/>
    <cellStyle name="SAPBEXstdItemX 2 3 5" xfId="9402" xr:uid="{00000000-0005-0000-0000-00008A240000}"/>
    <cellStyle name="SAPBEXstdItemX 2 3 5 2" xfId="9403" xr:uid="{00000000-0005-0000-0000-00008B240000}"/>
    <cellStyle name="SAPBEXstdItemX 2 3 5 2 2" xfId="9404" xr:uid="{00000000-0005-0000-0000-00008C240000}"/>
    <cellStyle name="SAPBEXstdItemX 2 3 5 3" xfId="9405" xr:uid="{00000000-0005-0000-0000-00008D240000}"/>
    <cellStyle name="SAPBEXstdItemX 2 3 5 3 2" xfId="9406" xr:uid="{00000000-0005-0000-0000-00008E240000}"/>
    <cellStyle name="SAPBEXstdItemX 2 3 5 4" xfId="9407" xr:uid="{00000000-0005-0000-0000-00008F240000}"/>
    <cellStyle name="SAPBEXstdItemX 2 3 5 4 2" xfId="9408" xr:uid="{00000000-0005-0000-0000-000090240000}"/>
    <cellStyle name="SAPBEXstdItemX 2 3 5 5" xfId="9409" xr:uid="{00000000-0005-0000-0000-000091240000}"/>
    <cellStyle name="SAPBEXstdItemX 2 3 5 5 2" xfId="9410" xr:uid="{00000000-0005-0000-0000-000092240000}"/>
    <cellStyle name="SAPBEXstdItemX 2 3 5 6" xfId="9411" xr:uid="{00000000-0005-0000-0000-000093240000}"/>
    <cellStyle name="SAPBEXstdItemX 2 3 5 6 2" xfId="9412" xr:uid="{00000000-0005-0000-0000-000094240000}"/>
    <cellStyle name="SAPBEXstdItemX 2 3 5 7" xfId="9413" xr:uid="{00000000-0005-0000-0000-000095240000}"/>
    <cellStyle name="SAPBEXstdItemX 2 3 5 7 2" xfId="9414" xr:uid="{00000000-0005-0000-0000-000096240000}"/>
    <cellStyle name="SAPBEXstdItemX 2 3 5 8" xfId="9415" xr:uid="{00000000-0005-0000-0000-000097240000}"/>
    <cellStyle name="SAPBEXstdItemX 2 3 6" xfId="9416" xr:uid="{00000000-0005-0000-0000-000098240000}"/>
    <cellStyle name="SAPBEXstdItemX 2 3 6 2" xfId="9417" xr:uid="{00000000-0005-0000-0000-000099240000}"/>
    <cellStyle name="SAPBEXstdItemX 2 4" xfId="9418" xr:uid="{00000000-0005-0000-0000-00009A240000}"/>
    <cellStyle name="SAPBEXstdItemX 2 4 2" xfId="9419" xr:uid="{00000000-0005-0000-0000-00009B240000}"/>
    <cellStyle name="SAPBEXstdItemX 2 4 2 2" xfId="9420" xr:uid="{00000000-0005-0000-0000-00009C240000}"/>
    <cellStyle name="SAPBEXstdItemX 2 4 3" xfId="9421" xr:uid="{00000000-0005-0000-0000-00009D240000}"/>
    <cellStyle name="SAPBEXstdItemX 2 4 3 2" xfId="9422" xr:uid="{00000000-0005-0000-0000-00009E240000}"/>
    <cellStyle name="SAPBEXstdItemX 2 4 4" xfId="9423" xr:uid="{00000000-0005-0000-0000-00009F240000}"/>
    <cellStyle name="SAPBEXstdItemX 2 4 4 2" xfId="9424" xr:uid="{00000000-0005-0000-0000-0000A0240000}"/>
    <cellStyle name="SAPBEXstdItemX 2 4 5" xfId="9425" xr:uid="{00000000-0005-0000-0000-0000A1240000}"/>
    <cellStyle name="SAPBEXstdItemX 2 4 5 2" xfId="9426" xr:uid="{00000000-0005-0000-0000-0000A2240000}"/>
    <cellStyle name="SAPBEXstdItemX 2 4 6" xfId="9427" xr:uid="{00000000-0005-0000-0000-0000A3240000}"/>
    <cellStyle name="SAPBEXstdItemX 2 4 6 2" xfId="9428" xr:uid="{00000000-0005-0000-0000-0000A4240000}"/>
    <cellStyle name="SAPBEXstdItemX 2 4 7" xfId="9429" xr:uid="{00000000-0005-0000-0000-0000A5240000}"/>
    <cellStyle name="SAPBEXstdItemX 2 4 7 2" xfId="9430" xr:uid="{00000000-0005-0000-0000-0000A6240000}"/>
    <cellStyle name="SAPBEXstdItemX 2 4 8" xfId="9431" xr:uid="{00000000-0005-0000-0000-0000A7240000}"/>
    <cellStyle name="SAPBEXstdItemX 2 4 8 2" xfId="9432" xr:uid="{00000000-0005-0000-0000-0000A8240000}"/>
    <cellStyle name="SAPBEXstdItemX 2 4 9" xfId="9433" xr:uid="{00000000-0005-0000-0000-0000A9240000}"/>
    <cellStyle name="SAPBEXstdItemX 2 5" xfId="9434" xr:uid="{00000000-0005-0000-0000-0000AA240000}"/>
    <cellStyle name="SAPBEXstdItemX 2 5 2" xfId="9435" xr:uid="{00000000-0005-0000-0000-0000AB240000}"/>
    <cellStyle name="SAPBEXstdItemX 2 5 2 2" xfId="9436" xr:uid="{00000000-0005-0000-0000-0000AC240000}"/>
    <cellStyle name="SAPBEXstdItemX 2 5 3" xfId="9437" xr:uid="{00000000-0005-0000-0000-0000AD240000}"/>
    <cellStyle name="SAPBEXstdItemX 2 5 3 2" xfId="9438" xr:uid="{00000000-0005-0000-0000-0000AE240000}"/>
    <cellStyle name="SAPBEXstdItemX 2 5 4" xfId="9439" xr:uid="{00000000-0005-0000-0000-0000AF240000}"/>
    <cellStyle name="SAPBEXstdItemX 2 5 4 2" xfId="9440" xr:uid="{00000000-0005-0000-0000-0000B0240000}"/>
    <cellStyle name="SAPBEXstdItemX 2 5 5" xfId="9441" xr:uid="{00000000-0005-0000-0000-0000B1240000}"/>
    <cellStyle name="SAPBEXstdItemX 2 5 5 2" xfId="9442" xr:uid="{00000000-0005-0000-0000-0000B2240000}"/>
    <cellStyle name="SAPBEXstdItemX 2 5 6" xfId="9443" xr:uid="{00000000-0005-0000-0000-0000B3240000}"/>
    <cellStyle name="SAPBEXstdItemX 2 5 6 2" xfId="9444" xr:uid="{00000000-0005-0000-0000-0000B4240000}"/>
    <cellStyle name="SAPBEXstdItemX 2 5 7" xfId="9445" xr:uid="{00000000-0005-0000-0000-0000B5240000}"/>
    <cellStyle name="SAPBEXstdItemX 2 5 7 2" xfId="9446" xr:uid="{00000000-0005-0000-0000-0000B6240000}"/>
    <cellStyle name="SAPBEXstdItemX 2 5 8" xfId="9447" xr:uid="{00000000-0005-0000-0000-0000B7240000}"/>
    <cellStyle name="SAPBEXstdItemX 2 5 8 2" xfId="9448" xr:uid="{00000000-0005-0000-0000-0000B8240000}"/>
    <cellStyle name="SAPBEXstdItemX 2 5 9" xfId="9449" xr:uid="{00000000-0005-0000-0000-0000B9240000}"/>
    <cellStyle name="SAPBEXstdItemX 2 6" xfId="9450" xr:uid="{00000000-0005-0000-0000-0000BA240000}"/>
    <cellStyle name="SAPBEXstdItemX 2 6 2" xfId="9451" xr:uid="{00000000-0005-0000-0000-0000BB240000}"/>
    <cellStyle name="SAPBEXstdItemX 2 6 2 2" xfId="9452" xr:uid="{00000000-0005-0000-0000-0000BC240000}"/>
    <cellStyle name="SAPBEXstdItemX 2 6 3" xfId="9453" xr:uid="{00000000-0005-0000-0000-0000BD240000}"/>
    <cellStyle name="SAPBEXstdItemX 2 6 3 2" xfId="9454" xr:uid="{00000000-0005-0000-0000-0000BE240000}"/>
    <cellStyle name="SAPBEXstdItemX 2 6 4" xfId="9455" xr:uid="{00000000-0005-0000-0000-0000BF240000}"/>
    <cellStyle name="SAPBEXstdItemX 2 6 4 2" xfId="9456" xr:uid="{00000000-0005-0000-0000-0000C0240000}"/>
    <cellStyle name="SAPBEXstdItemX 2 6 5" xfId="9457" xr:uid="{00000000-0005-0000-0000-0000C1240000}"/>
    <cellStyle name="SAPBEXstdItemX 2 6 5 2" xfId="9458" xr:uid="{00000000-0005-0000-0000-0000C2240000}"/>
    <cellStyle name="SAPBEXstdItemX 2 6 6" xfId="9459" xr:uid="{00000000-0005-0000-0000-0000C3240000}"/>
    <cellStyle name="SAPBEXstdItemX 2 6 6 2" xfId="9460" xr:uid="{00000000-0005-0000-0000-0000C4240000}"/>
    <cellStyle name="SAPBEXstdItemX 2 6 7" xfId="9461" xr:uid="{00000000-0005-0000-0000-0000C5240000}"/>
    <cellStyle name="SAPBEXstdItemX 2 6 7 2" xfId="9462" xr:uid="{00000000-0005-0000-0000-0000C6240000}"/>
    <cellStyle name="SAPBEXstdItemX 2 6 8" xfId="9463" xr:uid="{00000000-0005-0000-0000-0000C7240000}"/>
    <cellStyle name="SAPBEXstdItemX 2 6 8 2" xfId="9464" xr:uid="{00000000-0005-0000-0000-0000C8240000}"/>
    <cellStyle name="SAPBEXstdItemX 2 6 9" xfId="9465" xr:uid="{00000000-0005-0000-0000-0000C9240000}"/>
    <cellStyle name="SAPBEXstdItemX 2 7" xfId="9466" xr:uid="{00000000-0005-0000-0000-0000CA240000}"/>
    <cellStyle name="SAPBEXstdItemX 2 7 2" xfId="9467" xr:uid="{00000000-0005-0000-0000-0000CB240000}"/>
    <cellStyle name="SAPBEXstdItemX 2 7 2 2" xfId="9468" xr:uid="{00000000-0005-0000-0000-0000CC240000}"/>
    <cellStyle name="SAPBEXstdItemX 2 7 3" xfId="9469" xr:uid="{00000000-0005-0000-0000-0000CD240000}"/>
    <cellStyle name="SAPBEXstdItemX 2 7 3 2" xfId="9470" xr:uid="{00000000-0005-0000-0000-0000CE240000}"/>
    <cellStyle name="SAPBEXstdItemX 2 7 4" xfId="9471" xr:uid="{00000000-0005-0000-0000-0000CF240000}"/>
    <cellStyle name="SAPBEXstdItemX 2 7 4 2" xfId="9472" xr:uid="{00000000-0005-0000-0000-0000D0240000}"/>
    <cellStyle name="SAPBEXstdItemX 2 7 5" xfId="9473" xr:uid="{00000000-0005-0000-0000-0000D1240000}"/>
    <cellStyle name="SAPBEXstdItemX 2 7 5 2" xfId="9474" xr:uid="{00000000-0005-0000-0000-0000D2240000}"/>
    <cellStyle name="SAPBEXstdItemX 2 7 6" xfId="9475" xr:uid="{00000000-0005-0000-0000-0000D3240000}"/>
    <cellStyle name="SAPBEXstdItemX 2 7 6 2" xfId="9476" xr:uid="{00000000-0005-0000-0000-0000D4240000}"/>
    <cellStyle name="SAPBEXstdItemX 2 7 7" xfId="9477" xr:uid="{00000000-0005-0000-0000-0000D5240000}"/>
    <cellStyle name="SAPBEXstdItemX 2 7 7 2" xfId="9478" xr:uid="{00000000-0005-0000-0000-0000D6240000}"/>
    <cellStyle name="SAPBEXstdItemX 2 7 8" xfId="9479" xr:uid="{00000000-0005-0000-0000-0000D7240000}"/>
    <cellStyle name="SAPBEXstdItemX 2 8" xfId="9480" xr:uid="{00000000-0005-0000-0000-0000D8240000}"/>
    <cellStyle name="SAPBEXstdItemX 2 8 2" xfId="9481" xr:uid="{00000000-0005-0000-0000-0000D9240000}"/>
    <cellStyle name="SAPBEXstdItemX 3" xfId="9482" xr:uid="{00000000-0005-0000-0000-0000DA240000}"/>
    <cellStyle name="SAPBEXstdItemX 3 2" xfId="9483" xr:uid="{00000000-0005-0000-0000-0000DB240000}"/>
    <cellStyle name="SAPBEXstdItemX 3 2 2" xfId="9484" xr:uid="{00000000-0005-0000-0000-0000DC240000}"/>
    <cellStyle name="SAPBEXstdItemX 3 2 2 2" xfId="9485" xr:uid="{00000000-0005-0000-0000-0000DD240000}"/>
    <cellStyle name="SAPBEXstdItemX 3 2 2 2 2" xfId="9486" xr:uid="{00000000-0005-0000-0000-0000DE240000}"/>
    <cellStyle name="SAPBEXstdItemX 3 2 2 3" xfId="9487" xr:uid="{00000000-0005-0000-0000-0000DF240000}"/>
    <cellStyle name="SAPBEXstdItemX 3 2 2 3 2" xfId="9488" xr:uid="{00000000-0005-0000-0000-0000E0240000}"/>
    <cellStyle name="SAPBEXstdItemX 3 2 2 4" xfId="9489" xr:uid="{00000000-0005-0000-0000-0000E1240000}"/>
    <cellStyle name="SAPBEXstdItemX 3 2 2 4 2" xfId="9490" xr:uid="{00000000-0005-0000-0000-0000E2240000}"/>
    <cellStyle name="SAPBEXstdItemX 3 2 2 5" xfId="9491" xr:uid="{00000000-0005-0000-0000-0000E3240000}"/>
    <cellStyle name="SAPBEXstdItemX 3 2 2 5 2" xfId="9492" xr:uid="{00000000-0005-0000-0000-0000E4240000}"/>
    <cellStyle name="SAPBEXstdItemX 3 2 2 6" xfId="9493" xr:uid="{00000000-0005-0000-0000-0000E5240000}"/>
    <cellStyle name="SAPBEXstdItemX 3 2 2 6 2" xfId="9494" xr:uid="{00000000-0005-0000-0000-0000E6240000}"/>
    <cellStyle name="SAPBEXstdItemX 3 2 2 7" xfId="9495" xr:uid="{00000000-0005-0000-0000-0000E7240000}"/>
    <cellStyle name="SAPBEXstdItemX 3 2 2 7 2" xfId="9496" xr:uid="{00000000-0005-0000-0000-0000E8240000}"/>
    <cellStyle name="SAPBEXstdItemX 3 2 2 8" xfId="9497" xr:uid="{00000000-0005-0000-0000-0000E9240000}"/>
    <cellStyle name="SAPBEXstdItemX 3 2 2 8 2" xfId="9498" xr:uid="{00000000-0005-0000-0000-0000EA240000}"/>
    <cellStyle name="SAPBEXstdItemX 3 2 2 9" xfId="9499" xr:uid="{00000000-0005-0000-0000-0000EB240000}"/>
    <cellStyle name="SAPBEXstdItemX 3 2 3" xfId="9500" xr:uid="{00000000-0005-0000-0000-0000EC240000}"/>
    <cellStyle name="SAPBEXstdItemX 3 2 3 2" xfId="9501" xr:uid="{00000000-0005-0000-0000-0000ED240000}"/>
    <cellStyle name="SAPBEXstdItemX 3 2 3 2 2" xfId="9502" xr:uid="{00000000-0005-0000-0000-0000EE240000}"/>
    <cellStyle name="SAPBEXstdItemX 3 2 3 3" xfId="9503" xr:uid="{00000000-0005-0000-0000-0000EF240000}"/>
    <cellStyle name="SAPBEXstdItemX 3 2 3 3 2" xfId="9504" xr:uid="{00000000-0005-0000-0000-0000F0240000}"/>
    <cellStyle name="SAPBEXstdItemX 3 2 3 4" xfId="9505" xr:uid="{00000000-0005-0000-0000-0000F1240000}"/>
    <cellStyle name="SAPBEXstdItemX 3 2 3 4 2" xfId="9506" xr:uid="{00000000-0005-0000-0000-0000F2240000}"/>
    <cellStyle name="SAPBEXstdItemX 3 2 3 5" xfId="9507" xr:uid="{00000000-0005-0000-0000-0000F3240000}"/>
    <cellStyle name="SAPBEXstdItemX 3 2 3 5 2" xfId="9508" xr:uid="{00000000-0005-0000-0000-0000F4240000}"/>
    <cellStyle name="SAPBEXstdItemX 3 2 3 6" xfId="9509" xr:uid="{00000000-0005-0000-0000-0000F5240000}"/>
    <cellStyle name="SAPBEXstdItemX 3 2 3 6 2" xfId="9510" xr:uid="{00000000-0005-0000-0000-0000F6240000}"/>
    <cellStyle name="SAPBEXstdItemX 3 2 3 7" xfId="9511" xr:uid="{00000000-0005-0000-0000-0000F7240000}"/>
    <cellStyle name="SAPBEXstdItemX 3 2 3 7 2" xfId="9512" xr:uid="{00000000-0005-0000-0000-0000F8240000}"/>
    <cellStyle name="SAPBEXstdItemX 3 2 3 8" xfId="9513" xr:uid="{00000000-0005-0000-0000-0000F9240000}"/>
    <cellStyle name="SAPBEXstdItemX 3 2 3 8 2" xfId="9514" xr:uid="{00000000-0005-0000-0000-0000FA240000}"/>
    <cellStyle name="SAPBEXstdItemX 3 2 3 9" xfId="9515" xr:uid="{00000000-0005-0000-0000-0000FB240000}"/>
    <cellStyle name="SAPBEXstdItemX 3 2 4" xfId="9516" xr:uid="{00000000-0005-0000-0000-0000FC240000}"/>
    <cellStyle name="SAPBEXstdItemX 3 2 4 2" xfId="9517" xr:uid="{00000000-0005-0000-0000-0000FD240000}"/>
    <cellStyle name="SAPBEXstdItemX 3 2 4 2 2" xfId="9518" xr:uid="{00000000-0005-0000-0000-0000FE240000}"/>
    <cellStyle name="SAPBEXstdItemX 3 2 4 3" xfId="9519" xr:uid="{00000000-0005-0000-0000-0000FF240000}"/>
    <cellStyle name="SAPBEXstdItemX 3 2 4 3 2" xfId="9520" xr:uid="{00000000-0005-0000-0000-000000250000}"/>
    <cellStyle name="SAPBEXstdItemX 3 2 4 4" xfId="9521" xr:uid="{00000000-0005-0000-0000-000001250000}"/>
    <cellStyle name="SAPBEXstdItemX 3 2 4 4 2" xfId="9522" xr:uid="{00000000-0005-0000-0000-000002250000}"/>
    <cellStyle name="SAPBEXstdItemX 3 2 4 5" xfId="9523" xr:uid="{00000000-0005-0000-0000-000003250000}"/>
    <cellStyle name="SAPBEXstdItemX 3 2 4 5 2" xfId="9524" xr:uid="{00000000-0005-0000-0000-000004250000}"/>
    <cellStyle name="SAPBEXstdItemX 3 2 4 6" xfId="9525" xr:uid="{00000000-0005-0000-0000-000005250000}"/>
    <cellStyle name="SAPBEXstdItemX 3 2 4 6 2" xfId="9526" xr:uid="{00000000-0005-0000-0000-000006250000}"/>
    <cellStyle name="SAPBEXstdItemX 3 2 4 7" xfId="9527" xr:uid="{00000000-0005-0000-0000-000007250000}"/>
    <cellStyle name="SAPBEXstdItemX 3 2 4 7 2" xfId="9528" xr:uid="{00000000-0005-0000-0000-000008250000}"/>
    <cellStyle name="SAPBEXstdItemX 3 2 4 8" xfId="9529" xr:uid="{00000000-0005-0000-0000-000009250000}"/>
    <cellStyle name="SAPBEXstdItemX 3 2 4 8 2" xfId="9530" xr:uid="{00000000-0005-0000-0000-00000A250000}"/>
    <cellStyle name="SAPBEXstdItemX 3 2 4 9" xfId="9531" xr:uid="{00000000-0005-0000-0000-00000B250000}"/>
    <cellStyle name="SAPBEXstdItemX 3 2 5" xfId="9532" xr:uid="{00000000-0005-0000-0000-00000C250000}"/>
    <cellStyle name="SAPBEXstdItemX 3 2 5 2" xfId="9533" xr:uid="{00000000-0005-0000-0000-00000D250000}"/>
    <cellStyle name="SAPBEXstdItemX 3 2 5 2 2" xfId="9534" xr:uid="{00000000-0005-0000-0000-00000E250000}"/>
    <cellStyle name="SAPBEXstdItemX 3 2 5 3" xfId="9535" xr:uid="{00000000-0005-0000-0000-00000F250000}"/>
    <cellStyle name="SAPBEXstdItemX 3 2 5 3 2" xfId="9536" xr:uid="{00000000-0005-0000-0000-000010250000}"/>
    <cellStyle name="SAPBEXstdItemX 3 2 5 4" xfId="9537" xr:uid="{00000000-0005-0000-0000-000011250000}"/>
    <cellStyle name="SAPBEXstdItemX 3 2 5 4 2" xfId="9538" xr:uid="{00000000-0005-0000-0000-000012250000}"/>
    <cellStyle name="SAPBEXstdItemX 3 2 5 5" xfId="9539" xr:uid="{00000000-0005-0000-0000-000013250000}"/>
    <cellStyle name="SAPBEXstdItemX 3 2 5 5 2" xfId="9540" xr:uid="{00000000-0005-0000-0000-000014250000}"/>
    <cellStyle name="SAPBEXstdItemX 3 2 5 6" xfId="9541" xr:uid="{00000000-0005-0000-0000-000015250000}"/>
    <cellStyle name="SAPBEXstdItemX 3 2 5 6 2" xfId="9542" xr:uid="{00000000-0005-0000-0000-000016250000}"/>
    <cellStyle name="SAPBEXstdItemX 3 2 5 7" xfId="9543" xr:uid="{00000000-0005-0000-0000-000017250000}"/>
    <cellStyle name="SAPBEXstdItemX 3 2 5 7 2" xfId="9544" xr:uid="{00000000-0005-0000-0000-000018250000}"/>
    <cellStyle name="SAPBEXstdItemX 3 2 5 8" xfId="9545" xr:uid="{00000000-0005-0000-0000-000019250000}"/>
    <cellStyle name="SAPBEXstdItemX 3 2 6" xfId="9546" xr:uid="{00000000-0005-0000-0000-00001A250000}"/>
    <cellStyle name="SAPBEXstdItemX 3 2 6 2" xfId="9547" xr:uid="{00000000-0005-0000-0000-00001B250000}"/>
    <cellStyle name="SAPBEXstdItemX 3 3" xfId="9548" xr:uid="{00000000-0005-0000-0000-00001C250000}"/>
    <cellStyle name="SAPBEXstdItemX 3 3 2" xfId="9549" xr:uid="{00000000-0005-0000-0000-00001D250000}"/>
    <cellStyle name="SAPBEXstdItemX 3 3 2 2" xfId="9550" xr:uid="{00000000-0005-0000-0000-00001E250000}"/>
    <cellStyle name="SAPBEXstdItemX 3 3 2 2 2" xfId="9551" xr:uid="{00000000-0005-0000-0000-00001F250000}"/>
    <cellStyle name="SAPBEXstdItemX 3 3 2 3" xfId="9552" xr:uid="{00000000-0005-0000-0000-000020250000}"/>
    <cellStyle name="SAPBEXstdItemX 3 3 2 3 2" xfId="9553" xr:uid="{00000000-0005-0000-0000-000021250000}"/>
    <cellStyle name="SAPBEXstdItemX 3 3 2 4" xfId="9554" xr:uid="{00000000-0005-0000-0000-000022250000}"/>
    <cellStyle name="SAPBEXstdItemX 3 3 2 4 2" xfId="9555" xr:uid="{00000000-0005-0000-0000-000023250000}"/>
    <cellStyle name="SAPBEXstdItemX 3 3 2 5" xfId="9556" xr:uid="{00000000-0005-0000-0000-000024250000}"/>
    <cellStyle name="SAPBEXstdItemX 3 3 2 5 2" xfId="9557" xr:uid="{00000000-0005-0000-0000-000025250000}"/>
    <cellStyle name="SAPBEXstdItemX 3 3 2 6" xfId="9558" xr:uid="{00000000-0005-0000-0000-000026250000}"/>
    <cellStyle name="SAPBEXstdItemX 3 3 2 6 2" xfId="9559" xr:uid="{00000000-0005-0000-0000-000027250000}"/>
    <cellStyle name="SAPBEXstdItemX 3 3 2 7" xfId="9560" xr:uid="{00000000-0005-0000-0000-000028250000}"/>
    <cellStyle name="SAPBEXstdItemX 3 3 2 7 2" xfId="9561" xr:uid="{00000000-0005-0000-0000-000029250000}"/>
    <cellStyle name="SAPBEXstdItemX 3 3 2 8" xfId="9562" xr:uid="{00000000-0005-0000-0000-00002A250000}"/>
    <cellStyle name="SAPBEXstdItemX 3 3 2 8 2" xfId="9563" xr:uid="{00000000-0005-0000-0000-00002B250000}"/>
    <cellStyle name="SAPBEXstdItemX 3 3 2 9" xfId="9564" xr:uid="{00000000-0005-0000-0000-00002C250000}"/>
    <cellStyle name="SAPBEXstdItemX 3 3 3" xfId="9565" xr:uid="{00000000-0005-0000-0000-00002D250000}"/>
    <cellStyle name="SAPBEXstdItemX 3 3 3 2" xfId="9566" xr:uid="{00000000-0005-0000-0000-00002E250000}"/>
    <cellStyle name="SAPBEXstdItemX 3 3 3 2 2" xfId="9567" xr:uid="{00000000-0005-0000-0000-00002F250000}"/>
    <cellStyle name="SAPBEXstdItemX 3 3 3 3" xfId="9568" xr:uid="{00000000-0005-0000-0000-000030250000}"/>
    <cellStyle name="SAPBEXstdItemX 3 3 3 3 2" xfId="9569" xr:uid="{00000000-0005-0000-0000-000031250000}"/>
    <cellStyle name="SAPBEXstdItemX 3 3 3 4" xfId="9570" xr:uid="{00000000-0005-0000-0000-000032250000}"/>
    <cellStyle name="SAPBEXstdItemX 3 3 3 4 2" xfId="9571" xr:uid="{00000000-0005-0000-0000-000033250000}"/>
    <cellStyle name="SAPBEXstdItemX 3 3 3 5" xfId="9572" xr:uid="{00000000-0005-0000-0000-000034250000}"/>
    <cellStyle name="SAPBEXstdItemX 3 3 3 5 2" xfId="9573" xr:uid="{00000000-0005-0000-0000-000035250000}"/>
    <cellStyle name="SAPBEXstdItemX 3 3 3 6" xfId="9574" xr:uid="{00000000-0005-0000-0000-000036250000}"/>
    <cellStyle name="SAPBEXstdItemX 3 3 3 6 2" xfId="9575" xr:uid="{00000000-0005-0000-0000-000037250000}"/>
    <cellStyle name="SAPBEXstdItemX 3 3 3 7" xfId="9576" xr:uid="{00000000-0005-0000-0000-000038250000}"/>
    <cellStyle name="SAPBEXstdItemX 3 3 3 7 2" xfId="9577" xr:uid="{00000000-0005-0000-0000-000039250000}"/>
    <cellStyle name="SAPBEXstdItemX 3 3 3 8" xfId="9578" xr:uid="{00000000-0005-0000-0000-00003A250000}"/>
    <cellStyle name="SAPBEXstdItemX 3 3 3 8 2" xfId="9579" xr:uid="{00000000-0005-0000-0000-00003B250000}"/>
    <cellStyle name="SAPBEXstdItemX 3 3 3 9" xfId="9580" xr:uid="{00000000-0005-0000-0000-00003C250000}"/>
    <cellStyle name="SAPBEXstdItemX 3 3 4" xfId="9581" xr:uid="{00000000-0005-0000-0000-00003D250000}"/>
    <cellStyle name="SAPBEXstdItemX 3 3 4 2" xfId="9582" xr:uid="{00000000-0005-0000-0000-00003E250000}"/>
    <cellStyle name="SAPBEXstdItemX 3 3 4 2 2" xfId="9583" xr:uid="{00000000-0005-0000-0000-00003F250000}"/>
    <cellStyle name="SAPBEXstdItemX 3 3 4 3" xfId="9584" xr:uid="{00000000-0005-0000-0000-000040250000}"/>
    <cellStyle name="SAPBEXstdItemX 3 3 4 3 2" xfId="9585" xr:uid="{00000000-0005-0000-0000-000041250000}"/>
    <cellStyle name="SAPBEXstdItemX 3 3 4 4" xfId="9586" xr:uid="{00000000-0005-0000-0000-000042250000}"/>
    <cellStyle name="SAPBEXstdItemX 3 3 4 4 2" xfId="9587" xr:uid="{00000000-0005-0000-0000-000043250000}"/>
    <cellStyle name="SAPBEXstdItemX 3 3 4 5" xfId="9588" xr:uid="{00000000-0005-0000-0000-000044250000}"/>
    <cellStyle name="SAPBEXstdItemX 3 3 4 5 2" xfId="9589" xr:uid="{00000000-0005-0000-0000-000045250000}"/>
    <cellStyle name="SAPBEXstdItemX 3 3 4 6" xfId="9590" xr:uid="{00000000-0005-0000-0000-000046250000}"/>
    <cellStyle name="SAPBEXstdItemX 3 3 4 6 2" xfId="9591" xr:uid="{00000000-0005-0000-0000-000047250000}"/>
    <cellStyle name="SAPBEXstdItemX 3 3 4 7" xfId="9592" xr:uid="{00000000-0005-0000-0000-000048250000}"/>
    <cellStyle name="SAPBEXstdItemX 3 3 4 7 2" xfId="9593" xr:uid="{00000000-0005-0000-0000-000049250000}"/>
    <cellStyle name="SAPBEXstdItemX 3 3 4 8" xfId="9594" xr:uid="{00000000-0005-0000-0000-00004A250000}"/>
    <cellStyle name="SAPBEXstdItemX 3 3 4 8 2" xfId="9595" xr:uid="{00000000-0005-0000-0000-00004B250000}"/>
    <cellStyle name="SAPBEXstdItemX 3 3 4 9" xfId="9596" xr:uid="{00000000-0005-0000-0000-00004C250000}"/>
    <cellStyle name="SAPBEXstdItemX 3 3 5" xfId="9597" xr:uid="{00000000-0005-0000-0000-00004D250000}"/>
    <cellStyle name="SAPBEXstdItemX 3 3 5 2" xfId="9598" xr:uid="{00000000-0005-0000-0000-00004E250000}"/>
    <cellStyle name="SAPBEXstdItemX 3 3 5 2 2" xfId="9599" xr:uid="{00000000-0005-0000-0000-00004F250000}"/>
    <cellStyle name="SAPBEXstdItemX 3 3 5 3" xfId="9600" xr:uid="{00000000-0005-0000-0000-000050250000}"/>
    <cellStyle name="SAPBEXstdItemX 3 3 5 3 2" xfId="9601" xr:uid="{00000000-0005-0000-0000-000051250000}"/>
    <cellStyle name="SAPBEXstdItemX 3 3 5 4" xfId="9602" xr:uid="{00000000-0005-0000-0000-000052250000}"/>
    <cellStyle name="SAPBEXstdItemX 3 3 5 4 2" xfId="9603" xr:uid="{00000000-0005-0000-0000-000053250000}"/>
    <cellStyle name="SAPBEXstdItemX 3 3 5 5" xfId="9604" xr:uid="{00000000-0005-0000-0000-000054250000}"/>
    <cellStyle name="SAPBEXstdItemX 3 3 5 5 2" xfId="9605" xr:uid="{00000000-0005-0000-0000-000055250000}"/>
    <cellStyle name="SAPBEXstdItemX 3 3 5 6" xfId="9606" xr:uid="{00000000-0005-0000-0000-000056250000}"/>
    <cellStyle name="SAPBEXstdItemX 3 3 5 6 2" xfId="9607" xr:uid="{00000000-0005-0000-0000-000057250000}"/>
    <cellStyle name="SAPBEXstdItemX 3 3 5 7" xfId="9608" xr:uid="{00000000-0005-0000-0000-000058250000}"/>
    <cellStyle name="SAPBEXstdItemX 3 3 5 7 2" xfId="9609" xr:uid="{00000000-0005-0000-0000-000059250000}"/>
    <cellStyle name="SAPBEXstdItemX 3 3 5 8" xfId="9610" xr:uid="{00000000-0005-0000-0000-00005A250000}"/>
    <cellStyle name="SAPBEXstdItemX 3 3 6" xfId="9611" xr:uid="{00000000-0005-0000-0000-00005B250000}"/>
    <cellStyle name="SAPBEXstdItemX 3 3 6 2" xfId="9612" xr:uid="{00000000-0005-0000-0000-00005C250000}"/>
    <cellStyle name="SAPBEXstdItemX 3 4" xfId="9613" xr:uid="{00000000-0005-0000-0000-00005D250000}"/>
    <cellStyle name="SAPBEXstdItemX 3 4 2" xfId="9614" xr:uid="{00000000-0005-0000-0000-00005E250000}"/>
    <cellStyle name="SAPBEXstdItemX 3 4 2 2" xfId="9615" xr:uid="{00000000-0005-0000-0000-00005F250000}"/>
    <cellStyle name="SAPBEXstdItemX 3 4 3" xfId="9616" xr:uid="{00000000-0005-0000-0000-000060250000}"/>
    <cellStyle name="SAPBEXstdItemX 3 4 3 2" xfId="9617" xr:uid="{00000000-0005-0000-0000-000061250000}"/>
    <cellStyle name="SAPBEXstdItemX 3 4 4" xfId="9618" xr:uid="{00000000-0005-0000-0000-000062250000}"/>
    <cellStyle name="SAPBEXstdItemX 3 4 4 2" xfId="9619" xr:uid="{00000000-0005-0000-0000-000063250000}"/>
    <cellStyle name="SAPBEXstdItemX 3 4 5" xfId="9620" xr:uid="{00000000-0005-0000-0000-000064250000}"/>
    <cellStyle name="SAPBEXstdItemX 3 4 5 2" xfId="9621" xr:uid="{00000000-0005-0000-0000-000065250000}"/>
    <cellStyle name="SAPBEXstdItemX 3 4 6" xfId="9622" xr:uid="{00000000-0005-0000-0000-000066250000}"/>
    <cellStyle name="SAPBEXstdItemX 3 4 6 2" xfId="9623" xr:uid="{00000000-0005-0000-0000-000067250000}"/>
    <cellStyle name="SAPBEXstdItemX 3 4 7" xfId="9624" xr:uid="{00000000-0005-0000-0000-000068250000}"/>
    <cellStyle name="SAPBEXstdItemX 3 4 7 2" xfId="9625" xr:uid="{00000000-0005-0000-0000-000069250000}"/>
    <cellStyle name="SAPBEXstdItemX 3 4 8" xfId="9626" xr:uid="{00000000-0005-0000-0000-00006A250000}"/>
    <cellStyle name="SAPBEXstdItemX 3 4 8 2" xfId="9627" xr:uid="{00000000-0005-0000-0000-00006B250000}"/>
    <cellStyle name="SAPBEXstdItemX 3 4 9" xfId="9628" xr:uid="{00000000-0005-0000-0000-00006C250000}"/>
    <cellStyle name="SAPBEXstdItemX 3 5" xfId="9629" xr:uid="{00000000-0005-0000-0000-00006D250000}"/>
    <cellStyle name="SAPBEXstdItemX 3 5 2" xfId="9630" xr:uid="{00000000-0005-0000-0000-00006E250000}"/>
    <cellStyle name="SAPBEXstdItemX 3 5 2 2" xfId="9631" xr:uid="{00000000-0005-0000-0000-00006F250000}"/>
    <cellStyle name="SAPBEXstdItemX 3 5 3" xfId="9632" xr:uid="{00000000-0005-0000-0000-000070250000}"/>
    <cellStyle name="SAPBEXstdItemX 3 5 3 2" xfId="9633" xr:uid="{00000000-0005-0000-0000-000071250000}"/>
    <cellStyle name="SAPBEXstdItemX 3 5 4" xfId="9634" xr:uid="{00000000-0005-0000-0000-000072250000}"/>
    <cellStyle name="SAPBEXstdItemX 3 5 4 2" xfId="9635" xr:uid="{00000000-0005-0000-0000-000073250000}"/>
    <cellStyle name="SAPBEXstdItemX 3 5 5" xfId="9636" xr:uid="{00000000-0005-0000-0000-000074250000}"/>
    <cellStyle name="SAPBEXstdItemX 3 5 5 2" xfId="9637" xr:uid="{00000000-0005-0000-0000-000075250000}"/>
    <cellStyle name="SAPBEXstdItemX 3 5 6" xfId="9638" xr:uid="{00000000-0005-0000-0000-000076250000}"/>
    <cellStyle name="SAPBEXstdItemX 3 5 6 2" xfId="9639" xr:uid="{00000000-0005-0000-0000-000077250000}"/>
    <cellStyle name="SAPBEXstdItemX 3 5 7" xfId="9640" xr:uid="{00000000-0005-0000-0000-000078250000}"/>
    <cellStyle name="SAPBEXstdItemX 3 5 7 2" xfId="9641" xr:uid="{00000000-0005-0000-0000-000079250000}"/>
    <cellStyle name="SAPBEXstdItemX 3 5 8" xfId="9642" xr:uid="{00000000-0005-0000-0000-00007A250000}"/>
    <cellStyle name="SAPBEXstdItemX 3 5 8 2" xfId="9643" xr:uid="{00000000-0005-0000-0000-00007B250000}"/>
    <cellStyle name="SAPBEXstdItemX 3 5 9" xfId="9644" xr:uid="{00000000-0005-0000-0000-00007C250000}"/>
    <cellStyle name="SAPBEXstdItemX 3 6" xfId="9645" xr:uid="{00000000-0005-0000-0000-00007D250000}"/>
    <cellStyle name="SAPBEXstdItemX 3 6 2" xfId="9646" xr:uid="{00000000-0005-0000-0000-00007E250000}"/>
    <cellStyle name="SAPBEXstdItemX 3 6 2 2" xfId="9647" xr:uid="{00000000-0005-0000-0000-00007F250000}"/>
    <cellStyle name="SAPBEXstdItemX 3 6 3" xfId="9648" xr:uid="{00000000-0005-0000-0000-000080250000}"/>
    <cellStyle name="SAPBEXstdItemX 3 6 3 2" xfId="9649" xr:uid="{00000000-0005-0000-0000-000081250000}"/>
    <cellStyle name="SAPBEXstdItemX 3 6 4" xfId="9650" xr:uid="{00000000-0005-0000-0000-000082250000}"/>
    <cellStyle name="SAPBEXstdItemX 3 6 4 2" xfId="9651" xr:uid="{00000000-0005-0000-0000-000083250000}"/>
    <cellStyle name="SAPBEXstdItemX 3 6 5" xfId="9652" xr:uid="{00000000-0005-0000-0000-000084250000}"/>
    <cellStyle name="SAPBEXstdItemX 3 6 5 2" xfId="9653" xr:uid="{00000000-0005-0000-0000-000085250000}"/>
    <cellStyle name="SAPBEXstdItemX 3 6 6" xfId="9654" xr:uid="{00000000-0005-0000-0000-000086250000}"/>
    <cellStyle name="SAPBEXstdItemX 3 6 6 2" xfId="9655" xr:uid="{00000000-0005-0000-0000-000087250000}"/>
    <cellStyle name="SAPBEXstdItemX 3 6 7" xfId="9656" xr:uid="{00000000-0005-0000-0000-000088250000}"/>
    <cellStyle name="SAPBEXstdItemX 3 6 7 2" xfId="9657" xr:uid="{00000000-0005-0000-0000-000089250000}"/>
    <cellStyle name="SAPBEXstdItemX 3 6 8" xfId="9658" xr:uid="{00000000-0005-0000-0000-00008A250000}"/>
    <cellStyle name="SAPBEXstdItemX 3 6 8 2" xfId="9659" xr:uid="{00000000-0005-0000-0000-00008B250000}"/>
    <cellStyle name="SAPBEXstdItemX 3 6 9" xfId="9660" xr:uid="{00000000-0005-0000-0000-00008C250000}"/>
    <cellStyle name="SAPBEXstdItemX 3 7" xfId="9661" xr:uid="{00000000-0005-0000-0000-00008D250000}"/>
    <cellStyle name="SAPBEXstdItemX 3 7 2" xfId="9662" xr:uid="{00000000-0005-0000-0000-00008E250000}"/>
    <cellStyle name="SAPBEXstdItemX 3 7 2 2" xfId="9663" xr:uid="{00000000-0005-0000-0000-00008F250000}"/>
    <cellStyle name="SAPBEXstdItemX 3 7 3" xfId="9664" xr:uid="{00000000-0005-0000-0000-000090250000}"/>
    <cellStyle name="SAPBEXstdItemX 3 7 3 2" xfId="9665" xr:uid="{00000000-0005-0000-0000-000091250000}"/>
    <cellStyle name="SAPBEXstdItemX 3 7 4" xfId="9666" xr:uid="{00000000-0005-0000-0000-000092250000}"/>
    <cellStyle name="SAPBEXstdItemX 3 7 4 2" xfId="9667" xr:uid="{00000000-0005-0000-0000-000093250000}"/>
    <cellStyle name="SAPBEXstdItemX 3 7 5" xfId="9668" xr:uid="{00000000-0005-0000-0000-000094250000}"/>
    <cellStyle name="SAPBEXstdItemX 3 7 5 2" xfId="9669" xr:uid="{00000000-0005-0000-0000-000095250000}"/>
    <cellStyle name="SAPBEXstdItemX 3 7 6" xfId="9670" xr:uid="{00000000-0005-0000-0000-000096250000}"/>
    <cellStyle name="SAPBEXstdItemX 3 7 6 2" xfId="9671" xr:uid="{00000000-0005-0000-0000-000097250000}"/>
    <cellStyle name="SAPBEXstdItemX 3 7 7" xfId="9672" xr:uid="{00000000-0005-0000-0000-000098250000}"/>
    <cellStyle name="SAPBEXstdItemX 3 7 7 2" xfId="9673" xr:uid="{00000000-0005-0000-0000-000099250000}"/>
    <cellStyle name="SAPBEXstdItemX 3 7 8" xfId="9674" xr:uid="{00000000-0005-0000-0000-00009A250000}"/>
    <cellStyle name="SAPBEXstdItemX 3 8" xfId="9675" xr:uid="{00000000-0005-0000-0000-00009B250000}"/>
    <cellStyle name="SAPBEXstdItemX 3 8 2" xfId="9676" xr:uid="{00000000-0005-0000-0000-00009C250000}"/>
    <cellStyle name="SAPBEXstdItemX 4" xfId="9677" xr:uid="{00000000-0005-0000-0000-00009D250000}"/>
    <cellStyle name="SAPBEXstdItemX 4 2" xfId="9678" xr:uid="{00000000-0005-0000-0000-00009E250000}"/>
    <cellStyle name="SAPBEXstdItemX 4 2 2" xfId="9679" xr:uid="{00000000-0005-0000-0000-00009F250000}"/>
    <cellStyle name="SAPBEXstdItemX 4 2 2 2" xfId="9680" xr:uid="{00000000-0005-0000-0000-0000A0250000}"/>
    <cellStyle name="SAPBEXstdItemX 4 2 3" xfId="9681" xr:uid="{00000000-0005-0000-0000-0000A1250000}"/>
    <cellStyle name="SAPBEXstdItemX 4 2 3 2" xfId="9682" xr:uid="{00000000-0005-0000-0000-0000A2250000}"/>
    <cellStyle name="SAPBEXstdItemX 4 2 4" xfId="9683" xr:uid="{00000000-0005-0000-0000-0000A3250000}"/>
    <cellStyle name="SAPBEXstdItemX 4 2 4 2" xfId="9684" xr:uid="{00000000-0005-0000-0000-0000A4250000}"/>
    <cellStyle name="SAPBEXstdItemX 4 2 5" xfId="9685" xr:uid="{00000000-0005-0000-0000-0000A5250000}"/>
    <cellStyle name="SAPBEXstdItemX 4 2 5 2" xfId="9686" xr:uid="{00000000-0005-0000-0000-0000A6250000}"/>
    <cellStyle name="SAPBEXstdItemX 4 2 6" xfId="9687" xr:uid="{00000000-0005-0000-0000-0000A7250000}"/>
    <cellStyle name="SAPBEXstdItemX 4 2 6 2" xfId="9688" xr:uid="{00000000-0005-0000-0000-0000A8250000}"/>
    <cellStyle name="SAPBEXstdItemX 4 2 7" xfId="9689" xr:uid="{00000000-0005-0000-0000-0000A9250000}"/>
    <cellStyle name="SAPBEXstdItemX 4 2 7 2" xfId="9690" xr:uid="{00000000-0005-0000-0000-0000AA250000}"/>
    <cellStyle name="SAPBEXstdItemX 4 2 8" xfId="9691" xr:uid="{00000000-0005-0000-0000-0000AB250000}"/>
    <cellStyle name="SAPBEXstdItemX 4 2 8 2" xfId="9692" xr:uid="{00000000-0005-0000-0000-0000AC250000}"/>
    <cellStyle name="SAPBEXstdItemX 4 2 9" xfId="9693" xr:uid="{00000000-0005-0000-0000-0000AD250000}"/>
    <cellStyle name="SAPBEXstdItemX 4 3" xfId="9694" xr:uid="{00000000-0005-0000-0000-0000AE250000}"/>
    <cellStyle name="SAPBEXstdItemX 4 3 2" xfId="9695" xr:uid="{00000000-0005-0000-0000-0000AF250000}"/>
    <cellStyle name="SAPBEXstdItemX 4 3 2 2" xfId="9696" xr:uid="{00000000-0005-0000-0000-0000B0250000}"/>
    <cellStyle name="SAPBEXstdItemX 4 3 3" xfId="9697" xr:uid="{00000000-0005-0000-0000-0000B1250000}"/>
    <cellStyle name="SAPBEXstdItemX 4 3 3 2" xfId="9698" xr:uid="{00000000-0005-0000-0000-0000B2250000}"/>
    <cellStyle name="SAPBEXstdItemX 4 3 4" xfId="9699" xr:uid="{00000000-0005-0000-0000-0000B3250000}"/>
    <cellStyle name="SAPBEXstdItemX 4 3 4 2" xfId="9700" xr:uid="{00000000-0005-0000-0000-0000B4250000}"/>
    <cellStyle name="SAPBEXstdItemX 4 3 5" xfId="9701" xr:uid="{00000000-0005-0000-0000-0000B5250000}"/>
    <cellStyle name="SAPBEXstdItemX 4 3 5 2" xfId="9702" xr:uid="{00000000-0005-0000-0000-0000B6250000}"/>
    <cellStyle name="SAPBEXstdItemX 4 3 6" xfId="9703" xr:uid="{00000000-0005-0000-0000-0000B7250000}"/>
    <cellStyle name="SAPBEXstdItemX 4 3 6 2" xfId="9704" xr:uid="{00000000-0005-0000-0000-0000B8250000}"/>
    <cellStyle name="SAPBEXstdItemX 4 3 7" xfId="9705" xr:uid="{00000000-0005-0000-0000-0000B9250000}"/>
    <cellStyle name="SAPBEXstdItemX 4 3 7 2" xfId="9706" xr:uid="{00000000-0005-0000-0000-0000BA250000}"/>
    <cellStyle name="SAPBEXstdItemX 4 3 8" xfId="9707" xr:uid="{00000000-0005-0000-0000-0000BB250000}"/>
    <cellStyle name="SAPBEXstdItemX 4 3 8 2" xfId="9708" xr:uid="{00000000-0005-0000-0000-0000BC250000}"/>
    <cellStyle name="SAPBEXstdItemX 4 3 9" xfId="9709" xr:uid="{00000000-0005-0000-0000-0000BD250000}"/>
    <cellStyle name="SAPBEXstdItemX 4 4" xfId="9710" xr:uid="{00000000-0005-0000-0000-0000BE250000}"/>
    <cellStyle name="SAPBEXstdItemX 4 4 2" xfId="9711" xr:uid="{00000000-0005-0000-0000-0000BF250000}"/>
    <cellStyle name="SAPBEXstdItemX 4 4 2 2" xfId="9712" xr:uid="{00000000-0005-0000-0000-0000C0250000}"/>
    <cellStyle name="SAPBEXstdItemX 4 4 3" xfId="9713" xr:uid="{00000000-0005-0000-0000-0000C1250000}"/>
    <cellStyle name="SAPBEXstdItemX 4 4 3 2" xfId="9714" xr:uid="{00000000-0005-0000-0000-0000C2250000}"/>
    <cellStyle name="SAPBEXstdItemX 4 4 4" xfId="9715" xr:uid="{00000000-0005-0000-0000-0000C3250000}"/>
    <cellStyle name="SAPBEXstdItemX 4 4 4 2" xfId="9716" xr:uid="{00000000-0005-0000-0000-0000C4250000}"/>
    <cellStyle name="SAPBEXstdItemX 4 4 5" xfId="9717" xr:uid="{00000000-0005-0000-0000-0000C5250000}"/>
    <cellStyle name="SAPBEXstdItemX 4 4 5 2" xfId="9718" xr:uid="{00000000-0005-0000-0000-0000C6250000}"/>
    <cellStyle name="SAPBEXstdItemX 4 4 6" xfId="9719" xr:uid="{00000000-0005-0000-0000-0000C7250000}"/>
    <cellStyle name="SAPBEXstdItemX 4 4 6 2" xfId="9720" xr:uid="{00000000-0005-0000-0000-0000C8250000}"/>
    <cellStyle name="SAPBEXstdItemX 4 4 7" xfId="9721" xr:uid="{00000000-0005-0000-0000-0000C9250000}"/>
    <cellStyle name="SAPBEXstdItemX 4 4 7 2" xfId="9722" xr:uid="{00000000-0005-0000-0000-0000CA250000}"/>
    <cellStyle name="SAPBEXstdItemX 4 4 8" xfId="9723" xr:uid="{00000000-0005-0000-0000-0000CB250000}"/>
    <cellStyle name="SAPBEXstdItemX 4 4 8 2" xfId="9724" xr:uid="{00000000-0005-0000-0000-0000CC250000}"/>
    <cellStyle name="SAPBEXstdItemX 4 4 9" xfId="9725" xr:uid="{00000000-0005-0000-0000-0000CD250000}"/>
    <cellStyle name="SAPBEXstdItemX 4 5" xfId="9726" xr:uid="{00000000-0005-0000-0000-0000CE250000}"/>
    <cellStyle name="SAPBEXstdItemX 4 5 2" xfId="9727" xr:uid="{00000000-0005-0000-0000-0000CF250000}"/>
    <cellStyle name="SAPBEXstdItemX 4 5 2 2" xfId="9728" xr:uid="{00000000-0005-0000-0000-0000D0250000}"/>
    <cellStyle name="SAPBEXstdItemX 4 5 3" xfId="9729" xr:uid="{00000000-0005-0000-0000-0000D1250000}"/>
    <cellStyle name="SAPBEXstdItemX 4 5 3 2" xfId="9730" xr:uid="{00000000-0005-0000-0000-0000D2250000}"/>
    <cellStyle name="SAPBEXstdItemX 4 5 4" xfId="9731" xr:uid="{00000000-0005-0000-0000-0000D3250000}"/>
    <cellStyle name="SAPBEXstdItemX 4 5 4 2" xfId="9732" xr:uid="{00000000-0005-0000-0000-0000D4250000}"/>
    <cellStyle name="SAPBEXstdItemX 4 5 5" xfId="9733" xr:uid="{00000000-0005-0000-0000-0000D5250000}"/>
    <cellStyle name="SAPBEXstdItemX 4 5 5 2" xfId="9734" xr:uid="{00000000-0005-0000-0000-0000D6250000}"/>
    <cellStyle name="SAPBEXstdItemX 4 5 6" xfId="9735" xr:uid="{00000000-0005-0000-0000-0000D7250000}"/>
    <cellStyle name="SAPBEXstdItemX 4 5 6 2" xfId="9736" xr:uid="{00000000-0005-0000-0000-0000D8250000}"/>
    <cellStyle name="SAPBEXstdItemX 4 5 7" xfId="9737" xr:uid="{00000000-0005-0000-0000-0000D9250000}"/>
    <cellStyle name="SAPBEXstdItemX 4 5 7 2" xfId="9738" xr:uid="{00000000-0005-0000-0000-0000DA250000}"/>
    <cellStyle name="SAPBEXstdItemX 4 5 8" xfId="9739" xr:uid="{00000000-0005-0000-0000-0000DB250000}"/>
    <cellStyle name="SAPBEXstdItemX 4 6" xfId="9740" xr:uid="{00000000-0005-0000-0000-0000DC250000}"/>
    <cellStyle name="SAPBEXstdItemX 4 6 2" xfId="9741" xr:uid="{00000000-0005-0000-0000-0000DD250000}"/>
    <cellStyle name="SAPBEXstdItemX 5" xfId="9742" xr:uid="{00000000-0005-0000-0000-0000DE250000}"/>
    <cellStyle name="SAPBEXstdItemX 5 2" xfId="9743" xr:uid="{00000000-0005-0000-0000-0000DF250000}"/>
    <cellStyle name="SAPBEXstdItemX 5 2 2" xfId="9744" xr:uid="{00000000-0005-0000-0000-0000E0250000}"/>
    <cellStyle name="SAPBEXstdItemX 5 3" xfId="9745" xr:uid="{00000000-0005-0000-0000-0000E1250000}"/>
    <cellStyle name="SAPBEXstdItemX 5 3 2" xfId="9746" xr:uid="{00000000-0005-0000-0000-0000E2250000}"/>
    <cellStyle name="SAPBEXstdItemX 5 4" xfId="9747" xr:uid="{00000000-0005-0000-0000-0000E3250000}"/>
    <cellStyle name="SAPBEXstdItemX 5 4 2" xfId="9748" xr:uid="{00000000-0005-0000-0000-0000E4250000}"/>
    <cellStyle name="SAPBEXstdItemX 5 5" xfId="9749" xr:uid="{00000000-0005-0000-0000-0000E5250000}"/>
    <cellStyle name="SAPBEXstdItemX 5 5 2" xfId="9750" xr:uid="{00000000-0005-0000-0000-0000E6250000}"/>
    <cellStyle name="SAPBEXstdItemX 5 6" xfId="9751" xr:uid="{00000000-0005-0000-0000-0000E7250000}"/>
    <cellStyle name="SAPBEXstdItemX 5 6 2" xfId="9752" xr:uid="{00000000-0005-0000-0000-0000E8250000}"/>
    <cellStyle name="SAPBEXstdItemX 5 7" xfId="9753" xr:uid="{00000000-0005-0000-0000-0000E9250000}"/>
    <cellStyle name="SAPBEXstdItemX 5 7 2" xfId="9754" xr:uid="{00000000-0005-0000-0000-0000EA250000}"/>
    <cellStyle name="SAPBEXstdItemX 5 8" xfId="9755" xr:uid="{00000000-0005-0000-0000-0000EB250000}"/>
    <cellStyle name="SAPBEXstdItemX 5 8 2" xfId="9756" xr:uid="{00000000-0005-0000-0000-0000EC250000}"/>
    <cellStyle name="SAPBEXstdItemX 5 9" xfId="9757" xr:uid="{00000000-0005-0000-0000-0000ED250000}"/>
    <cellStyle name="SAPBEXstdItemX 6" xfId="9758" xr:uid="{00000000-0005-0000-0000-0000EE250000}"/>
    <cellStyle name="SAPBEXstdItemX 6 2" xfId="9759" xr:uid="{00000000-0005-0000-0000-0000EF250000}"/>
    <cellStyle name="SAPBEXstdItemX 6 2 2" xfId="9760" xr:uid="{00000000-0005-0000-0000-0000F0250000}"/>
    <cellStyle name="SAPBEXstdItemX 6 3" xfId="9761" xr:uid="{00000000-0005-0000-0000-0000F1250000}"/>
    <cellStyle name="SAPBEXstdItemX 6 3 2" xfId="9762" xr:uid="{00000000-0005-0000-0000-0000F2250000}"/>
    <cellStyle name="SAPBEXstdItemX 6 4" xfId="9763" xr:uid="{00000000-0005-0000-0000-0000F3250000}"/>
    <cellStyle name="SAPBEXstdItemX 6 4 2" xfId="9764" xr:uid="{00000000-0005-0000-0000-0000F4250000}"/>
    <cellStyle name="SAPBEXstdItemX 6 5" xfId="9765" xr:uid="{00000000-0005-0000-0000-0000F5250000}"/>
    <cellStyle name="SAPBEXstdItemX 6 5 2" xfId="9766" xr:uid="{00000000-0005-0000-0000-0000F6250000}"/>
    <cellStyle name="SAPBEXstdItemX 6 6" xfId="9767" xr:uid="{00000000-0005-0000-0000-0000F7250000}"/>
    <cellStyle name="SAPBEXstdItemX 6 6 2" xfId="9768" xr:uid="{00000000-0005-0000-0000-0000F8250000}"/>
    <cellStyle name="SAPBEXstdItemX 6 7" xfId="9769" xr:uid="{00000000-0005-0000-0000-0000F9250000}"/>
    <cellStyle name="SAPBEXstdItemX 6 7 2" xfId="9770" xr:uid="{00000000-0005-0000-0000-0000FA250000}"/>
    <cellStyle name="SAPBEXstdItemX 6 8" xfId="9771" xr:uid="{00000000-0005-0000-0000-0000FB250000}"/>
    <cellStyle name="SAPBEXstdItemX 6 8 2" xfId="9772" xr:uid="{00000000-0005-0000-0000-0000FC250000}"/>
    <cellStyle name="SAPBEXstdItemX 6 9" xfId="9773" xr:uid="{00000000-0005-0000-0000-0000FD250000}"/>
    <cellStyle name="SAPBEXstdItemX 7" xfId="9774" xr:uid="{00000000-0005-0000-0000-0000FE250000}"/>
    <cellStyle name="SAPBEXstdItemX 7 2" xfId="9775" xr:uid="{00000000-0005-0000-0000-0000FF250000}"/>
    <cellStyle name="SAPBEXstdItemX 7 2 2" xfId="9776" xr:uid="{00000000-0005-0000-0000-000000260000}"/>
    <cellStyle name="SAPBEXstdItemX 7 3" xfId="9777" xr:uid="{00000000-0005-0000-0000-000001260000}"/>
    <cellStyle name="SAPBEXstdItemX 7 3 2" xfId="9778" xr:uid="{00000000-0005-0000-0000-000002260000}"/>
    <cellStyle name="SAPBEXstdItemX 7 4" xfId="9779" xr:uid="{00000000-0005-0000-0000-000003260000}"/>
    <cellStyle name="SAPBEXstdItemX 7 4 2" xfId="9780" xr:uid="{00000000-0005-0000-0000-000004260000}"/>
    <cellStyle name="SAPBEXstdItemX 7 5" xfId="9781" xr:uid="{00000000-0005-0000-0000-000005260000}"/>
    <cellStyle name="SAPBEXstdItemX 7 5 2" xfId="9782" xr:uid="{00000000-0005-0000-0000-000006260000}"/>
    <cellStyle name="SAPBEXstdItemX 7 6" xfId="9783" xr:uid="{00000000-0005-0000-0000-000007260000}"/>
    <cellStyle name="SAPBEXstdItemX 7 6 2" xfId="9784" xr:uid="{00000000-0005-0000-0000-000008260000}"/>
    <cellStyle name="SAPBEXstdItemX 7 7" xfId="9785" xr:uid="{00000000-0005-0000-0000-000009260000}"/>
    <cellStyle name="SAPBEXstdItemX 7 7 2" xfId="9786" xr:uid="{00000000-0005-0000-0000-00000A260000}"/>
    <cellStyle name="SAPBEXstdItemX 7 8" xfId="9787" xr:uid="{00000000-0005-0000-0000-00000B260000}"/>
    <cellStyle name="SAPBEXstdItemX 7 8 2" xfId="9788" xr:uid="{00000000-0005-0000-0000-00000C260000}"/>
    <cellStyle name="SAPBEXstdItemX 7 9" xfId="9789" xr:uid="{00000000-0005-0000-0000-00000D260000}"/>
    <cellStyle name="SAPBEXstdItemX 8" xfId="9790" xr:uid="{00000000-0005-0000-0000-00000E260000}"/>
    <cellStyle name="SAPBEXstdItemX 8 2" xfId="9791" xr:uid="{00000000-0005-0000-0000-00000F260000}"/>
    <cellStyle name="SAPBEXstdItemX 8 2 2" xfId="9792" xr:uid="{00000000-0005-0000-0000-000010260000}"/>
    <cellStyle name="SAPBEXstdItemX 8 3" xfId="9793" xr:uid="{00000000-0005-0000-0000-000011260000}"/>
    <cellStyle name="SAPBEXstdItemX 8 3 2" xfId="9794" xr:uid="{00000000-0005-0000-0000-000012260000}"/>
    <cellStyle name="SAPBEXstdItemX 8 4" xfId="9795" xr:uid="{00000000-0005-0000-0000-000013260000}"/>
    <cellStyle name="SAPBEXstdItemX 8 4 2" xfId="9796" xr:uid="{00000000-0005-0000-0000-000014260000}"/>
    <cellStyle name="SAPBEXstdItemX 8 5" xfId="9797" xr:uid="{00000000-0005-0000-0000-000015260000}"/>
    <cellStyle name="SAPBEXstdItemX 8 5 2" xfId="9798" xr:uid="{00000000-0005-0000-0000-000016260000}"/>
    <cellStyle name="SAPBEXstdItemX 8 6" xfId="9799" xr:uid="{00000000-0005-0000-0000-000017260000}"/>
    <cellStyle name="SAPBEXstdItemX 8 6 2" xfId="9800" xr:uid="{00000000-0005-0000-0000-000018260000}"/>
    <cellStyle name="SAPBEXstdItemX 8 7" xfId="9801" xr:uid="{00000000-0005-0000-0000-000019260000}"/>
    <cellStyle name="SAPBEXstdItemX 8 7 2" xfId="9802" xr:uid="{00000000-0005-0000-0000-00001A260000}"/>
    <cellStyle name="SAPBEXstdItemX 8 8" xfId="9803" xr:uid="{00000000-0005-0000-0000-00001B260000}"/>
    <cellStyle name="SAPBEXstdItemX 9" xfId="9804" xr:uid="{00000000-0005-0000-0000-00001C260000}"/>
    <cellStyle name="SAPBEXstdItemX 9 2" xfId="9805" xr:uid="{00000000-0005-0000-0000-00001D260000}"/>
    <cellStyle name="SAPBEXstdItemX_AM - Continuity Report ALL CAD 09 2007 R2" xfId="9806" xr:uid="{00000000-0005-0000-0000-00001E260000}"/>
    <cellStyle name="SAPBEXsubData" xfId="826" xr:uid="{00000000-0005-0000-0000-00001F260000}"/>
    <cellStyle name="SAPBEXsubData 2" xfId="9807" xr:uid="{00000000-0005-0000-0000-000020260000}"/>
    <cellStyle name="SAPBEXsubDataEmph" xfId="827" xr:uid="{00000000-0005-0000-0000-000021260000}"/>
    <cellStyle name="SAPBEXsubDataEmph 2" xfId="9808" xr:uid="{00000000-0005-0000-0000-000022260000}"/>
    <cellStyle name="SAPBEXsubExc1" xfId="828" xr:uid="{00000000-0005-0000-0000-000023260000}"/>
    <cellStyle name="SAPBEXsubExc1Emph" xfId="829" xr:uid="{00000000-0005-0000-0000-000024260000}"/>
    <cellStyle name="SAPBEXsubExc2" xfId="830" xr:uid="{00000000-0005-0000-0000-000025260000}"/>
    <cellStyle name="SAPBEXsubExc2Emph" xfId="831" xr:uid="{00000000-0005-0000-0000-000026260000}"/>
    <cellStyle name="SAPBEXsubItem" xfId="832" xr:uid="{00000000-0005-0000-0000-000027260000}"/>
    <cellStyle name="SAPBEXsubItem 2" xfId="9809" xr:uid="{00000000-0005-0000-0000-000028260000}"/>
    <cellStyle name="SAPBEXtitle" xfId="833" xr:uid="{00000000-0005-0000-0000-000029260000}"/>
    <cellStyle name="SAPBEXtitle 2" xfId="9810" xr:uid="{00000000-0005-0000-0000-00002A260000}"/>
    <cellStyle name="SAPBEXtitle 3" xfId="9811" xr:uid="{00000000-0005-0000-0000-00002B260000}"/>
    <cellStyle name="SAPBEXtitle 4" xfId="9812" xr:uid="{00000000-0005-0000-0000-00002C260000}"/>
    <cellStyle name="SAPBEXtitle_AM - Continuity Report ALL CAD 12 2007" xfId="9813" xr:uid="{00000000-0005-0000-0000-00002D260000}"/>
    <cellStyle name="SAPBEXundefined" xfId="834" xr:uid="{00000000-0005-0000-0000-00002E260000}"/>
    <cellStyle name="SAPBEXundefined 2" xfId="9814" xr:uid="{00000000-0005-0000-0000-00002F260000}"/>
    <cellStyle name="SAPBEXundefined 2 2" xfId="9815" xr:uid="{00000000-0005-0000-0000-000030260000}"/>
    <cellStyle name="SAPBEXundefined 2 2 2" xfId="9816" xr:uid="{00000000-0005-0000-0000-000031260000}"/>
    <cellStyle name="SAPBEXundefined 2 2 2 2" xfId="9817" xr:uid="{00000000-0005-0000-0000-000032260000}"/>
    <cellStyle name="SAPBEXundefined 2 2 3" xfId="9818" xr:uid="{00000000-0005-0000-0000-000033260000}"/>
    <cellStyle name="SAPBEXundefined 2 2 3 2" xfId="9819" xr:uid="{00000000-0005-0000-0000-000034260000}"/>
    <cellStyle name="SAPBEXundefined 2 2 4" xfId="9820" xr:uid="{00000000-0005-0000-0000-000035260000}"/>
    <cellStyle name="SAPBEXundefined 2 2 4 2" xfId="9821" xr:uid="{00000000-0005-0000-0000-000036260000}"/>
    <cellStyle name="SAPBEXundefined 2 2 5" xfId="9822" xr:uid="{00000000-0005-0000-0000-000037260000}"/>
    <cellStyle name="SAPBEXundefined 2 2 5 2" xfId="9823" xr:uid="{00000000-0005-0000-0000-000038260000}"/>
    <cellStyle name="SAPBEXundefined 2 2 6" xfId="9824" xr:uid="{00000000-0005-0000-0000-000039260000}"/>
    <cellStyle name="SAPBEXundefined 2 2 6 2" xfId="9825" xr:uid="{00000000-0005-0000-0000-00003A260000}"/>
    <cellStyle name="SAPBEXundefined 2 2 7" xfId="9826" xr:uid="{00000000-0005-0000-0000-00003B260000}"/>
    <cellStyle name="SAPBEXundefined 2 2 7 2" xfId="9827" xr:uid="{00000000-0005-0000-0000-00003C260000}"/>
    <cellStyle name="SAPBEXundefined 2 2 8" xfId="9828" xr:uid="{00000000-0005-0000-0000-00003D260000}"/>
    <cellStyle name="SAPBEXundefined 2 2 8 2" xfId="9829" xr:uid="{00000000-0005-0000-0000-00003E260000}"/>
    <cellStyle name="SAPBEXundefined 2 2 9" xfId="9830" xr:uid="{00000000-0005-0000-0000-00003F260000}"/>
    <cellStyle name="SAPBEXundefined 2 3" xfId="9831" xr:uid="{00000000-0005-0000-0000-000040260000}"/>
    <cellStyle name="SAPBEXundefined 2 3 2" xfId="9832" xr:uid="{00000000-0005-0000-0000-000041260000}"/>
    <cellStyle name="SAPBEXundefined 2 3 2 2" xfId="9833" xr:uid="{00000000-0005-0000-0000-000042260000}"/>
    <cellStyle name="SAPBEXundefined 2 3 3" xfId="9834" xr:uid="{00000000-0005-0000-0000-000043260000}"/>
    <cellStyle name="SAPBEXundefined 2 3 3 2" xfId="9835" xr:uid="{00000000-0005-0000-0000-000044260000}"/>
    <cellStyle name="SAPBEXundefined 2 3 4" xfId="9836" xr:uid="{00000000-0005-0000-0000-000045260000}"/>
    <cellStyle name="SAPBEXundefined 2 3 4 2" xfId="9837" xr:uid="{00000000-0005-0000-0000-000046260000}"/>
    <cellStyle name="SAPBEXundefined 2 3 5" xfId="9838" xr:uid="{00000000-0005-0000-0000-000047260000}"/>
    <cellStyle name="SAPBEXundefined 2 3 5 2" xfId="9839" xr:uid="{00000000-0005-0000-0000-000048260000}"/>
    <cellStyle name="SAPBEXundefined 2 3 6" xfId="9840" xr:uid="{00000000-0005-0000-0000-000049260000}"/>
    <cellStyle name="SAPBEXundefined 2 3 6 2" xfId="9841" xr:uid="{00000000-0005-0000-0000-00004A260000}"/>
    <cellStyle name="SAPBEXundefined 2 3 7" xfId="9842" xr:uid="{00000000-0005-0000-0000-00004B260000}"/>
    <cellStyle name="SAPBEXundefined 2 3 7 2" xfId="9843" xr:uid="{00000000-0005-0000-0000-00004C260000}"/>
    <cellStyle name="SAPBEXundefined 2 3 8" xfId="9844" xr:uid="{00000000-0005-0000-0000-00004D260000}"/>
    <cellStyle name="SAPBEXundefined 2 3 8 2" xfId="9845" xr:uid="{00000000-0005-0000-0000-00004E260000}"/>
    <cellStyle name="SAPBEXundefined 2 3 9" xfId="9846" xr:uid="{00000000-0005-0000-0000-00004F260000}"/>
    <cellStyle name="SAPBEXundefined 2 4" xfId="9847" xr:uid="{00000000-0005-0000-0000-000050260000}"/>
    <cellStyle name="SAPBEXundefined 2 4 2" xfId="9848" xr:uid="{00000000-0005-0000-0000-000051260000}"/>
    <cellStyle name="SAPBEXundefined 2 4 2 2" xfId="9849" xr:uid="{00000000-0005-0000-0000-000052260000}"/>
    <cellStyle name="SAPBEXundefined 2 4 3" xfId="9850" xr:uid="{00000000-0005-0000-0000-000053260000}"/>
    <cellStyle name="SAPBEXundefined 2 4 3 2" xfId="9851" xr:uid="{00000000-0005-0000-0000-000054260000}"/>
    <cellStyle name="SAPBEXundefined 2 4 4" xfId="9852" xr:uid="{00000000-0005-0000-0000-000055260000}"/>
    <cellStyle name="SAPBEXundefined 2 4 4 2" xfId="9853" xr:uid="{00000000-0005-0000-0000-000056260000}"/>
    <cellStyle name="SAPBEXundefined 2 4 5" xfId="9854" xr:uid="{00000000-0005-0000-0000-000057260000}"/>
    <cellStyle name="SAPBEXundefined 2 4 5 2" xfId="9855" xr:uid="{00000000-0005-0000-0000-000058260000}"/>
    <cellStyle name="SAPBEXundefined 2 4 6" xfId="9856" xr:uid="{00000000-0005-0000-0000-000059260000}"/>
    <cellStyle name="SAPBEXundefined 2 4 6 2" xfId="9857" xr:uid="{00000000-0005-0000-0000-00005A260000}"/>
    <cellStyle name="SAPBEXundefined 2 4 7" xfId="9858" xr:uid="{00000000-0005-0000-0000-00005B260000}"/>
    <cellStyle name="SAPBEXundefined 2 4 7 2" xfId="9859" xr:uid="{00000000-0005-0000-0000-00005C260000}"/>
    <cellStyle name="SAPBEXundefined 2 4 8" xfId="9860" xr:uid="{00000000-0005-0000-0000-00005D260000}"/>
    <cellStyle name="SAPBEXundefined 2 4 8 2" xfId="9861" xr:uid="{00000000-0005-0000-0000-00005E260000}"/>
    <cellStyle name="SAPBEXundefined 2 4 9" xfId="9862" xr:uid="{00000000-0005-0000-0000-00005F260000}"/>
    <cellStyle name="SAPBEXundefined 2 5" xfId="9863" xr:uid="{00000000-0005-0000-0000-000060260000}"/>
    <cellStyle name="SAPBEXundefined 2 5 2" xfId="9864" xr:uid="{00000000-0005-0000-0000-000061260000}"/>
    <cellStyle name="SAPBEXundefined 2 5 2 2" xfId="9865" xr:uid="{00000000-0005-0000-0000-000062260000}"/>
    <cellStyle name="SAPBEXundefined 2 5 3" xfId="9866" xr:uid="{00000000-0005-0000-0000-000063260000}"/>
    <cellStyle name="SAPBEXundefined 2 5 3 2" xfId="9867" xr:uid="{00000000-0005-0000-0000-000064260000}"/>
    <cellStyle name="SAPBEXundefined 2 5 4" xfId="9868" xr:uid="{00000000-0005-0000-0000-000065260000}"/>
    <cellStyle name="SAPBEXundefined 2 5 4 2" xfId="9869" xr:uid="{00000000-0005-0000-0000-000066260000}"/>
    <cellStyle name="SAPBEXundefined 2 5 5" xfId="9870" xr:uid="{00000000-0005-0000-0000-000067260000}"/>
    <cellStyle name="SAPBEXundefined 2 5 5 2" xfId="9871" xr:uid="{00000000-0005-0000-0000-000068260000}"/>
    <cellStyle name="SAPBEXundefined 2 5 6" xfId="9872" xr:uid="{00000000-0005-0000-0000-000069260000}"/>
    <cellStyle name="SAPBEXundefined 2 5 6 2" xfId="9873" xr:uid="{00000000-0005-0000-0000-00006A260000}"/>
    <cellStyle name="SAPBEXundefined 2 5 7" xfId="9874" xr:uid="{00000000-0005-0000-0000-00006B260000}"/>
    <cellStyle name="SAPBEXundefined 2 5 7 2" xfId="9875" xr:uid="{00000000-0005-0000-0000-00006C260000}"/>
    <cellStyle name="SAPBEXundefined 2 5 8" xfId="9876" xr:uid="{00000000-0005-0000-0000-00006D260000}"/>
    <cellStyle name="SAPBEXundefined 2 6" xfId="9877" xr:uid="{00000000-0005-0000-0000-00006E260000}"/>
    <cellStyle name="SAPBEXundefined 2 6 2" xfId="9878" xr:uid="{00000000-0005-0000-0000-00006F260000}"/>
    <cellStyle name="SAPBEXundefined 2 7" xfId="9879" xr:uid="{00000000-0005-0000-0000-000070260000}"/>
    <cellStyle name="SAPBEXundefined 3" xfId="9880" xr:uid="{00000000-0005-0000-0000-000071260000}"/>
    <cellStyle name="SAPBEXundefined 3 2" xfId="9881" xr:uid="{00000000-0005-0000-0000-000072260000}"/>
    <cellStyle name="SAPBEXundefined 3 2 2" xfId="9882" xr:uid="{00000000-0005-0000-0000-000073260000}"/>
    <cellStyle name="SAPBEXundefined 3 3" xfId="9883" xr:uid="{00000000-0005-0000-0000-000074260000}"/>
    <cellStyle name="SAPBEXundefined 3 3 2" xfId="9884" xr:uid="{00000000-0005-0000-0000-000075260000}"/>
    <cellStyle name="SAPBEXundefined 3 4" xfId="9885" xr:uid="{00000000-0005-0000-0000-000076260000}"/>
    <cellStyle name="SAPBEXundefined 3 4 2" xfId="9886" xr:uid="{00000000-0005-0000-0000-000077260000}"/>
    <cellStyle name="SAPBEXundefined 3 5" xfId="9887" xr:uid="{00000000-0005-0000-0000-000078260000}"/>
    <cellStyle name="SAPBEXundefined 3 5 2" xfId="9888" xr:uid="{00000000-0005-0000-0000-000079260000}"/>
    <cellStyle name="SAPBEXundefined 3 6" xfId="9889" xr:uid="{00000000-0005-0000-0000-00007A260000}"/>
    <cellStyle name="SAPBEXundefined 3 6 2" xfId="9890" xr:uid="{00000000-0005-0000-0000-00007B260000}"/>
    <cellStyle name="SAPBEXundefined 3 7" xfId="9891" xr:uid="{00000000-0005-0000-0000-00007C260000}"/>
    <cellStyle name="SAPBEXundefined 3 7 2" xfId="9892" xr:uid="{00000000-0005-0000-0000-00007D260000}"/>
    <cellStyle name="SAPBEXundefined 3 8" xfId="9893" xr:uid="{00000000-0005-0000-0000-00007E260000}"/>
    <cellStyle name="SAPBEXundefined 3 8 2" xfId="9894" xr:uid="{00000000-0005-0000-0000-00007F260000}"/>
    <cellStyle name="SAPBEXundefined 3 9" xfId="9895" xr:uid="{00000000-0005-0000-0000-000080260000}"/>
    <cellStyle name="SAPBEXundefined 4" xfId="9896" xr:uid="{00000000-0005-0000-0000-000081260000}"/>
    <cellStyle name="SAPBEXundefined 4 2" xfId="9897" xr:uid="{00000000-0005-0000-0000-000082260000}"/>
    <cellStyle name="SAPBEXundefined 4 2 2" xfId="9898" xr:uid="{00000000-0005-0000-0000-000083260000}"/>
    <cellStyle name="SAPBEXundefined 4 3" xfId="9899" xr:uid="{00000000-0005-0000-0000-000084260000}"/>
    <cellStyle name="SAPBEXundefined 4 3 2" xfId="9900" xr:uid="{00000000-0005-0000-0000-000085260000}"/>
    <cellStyle name="SAPBEXundefined 4 4" xfId="9901" xr:uid="{00000000-0005-0000-0000-000086260000}"/>
    <cellStyle name="SAPBEXundefined 4 4 2" xfId="9902" xr:uid="{00000000-0005-0000-0000-000087260000}"/>
    <cellStyle name="SAPBEXundefined 4 5" xfId="9903" xr:uid="{00000000-0005-0000-0000-000088260000}"/>
    <cellStyle name="SAPBEXundefined 4 5 2" xfId="9904" xr:uid="{00000000-0005-0000-0000-000089260000}"/>
    <cellStyle name="SAPBEXundefined 4 6" xfId="9905" xr:uid="{00000000-0005-0000-0000-00008A260000}"/>
    <cellStyle name="SAPBEXundefined 4 6 2" xfId="9906" xr:uid="{00000000-0005-0000-0000-00008B260000}"/>
    <cellStyle name="SAPBEXundefined 4 7" xfId="9907" xr:uid="{00000000-0005-0000-0000-00008C260000}"/>
    <cellStyle name="SAPBEXundefined 4 7 2" xfId="9908" xr:uid="{00000000-0005-0000-0000-00008D260000}"/>
    <cellStyle name="SAPBEXundefined 4 8" xfId="9909" xr:uid="{00000000-0005-0000-0000-00008E260000}"/>
    <cellStyle name="SAPBEXundefined 4 8 2" xfId="9910" xr:uid="{00000000-0005-0000-0000-00008F260000}"/>
    <cellStyle name="SAPBEXundefined 4 9" xfId="9911" xr:uid="{00000000-0005-0000-0000-000090260000}"/>
    <cellStyle name="SAPBEXundefined 5" xfId="9912" xr:uid="{00000000-0005-0000-0000-000091260000}"/>
    <cellStyle name="SAPBEXundefined 5 2" xfId="9913" xr:uid="{00000000-0005-0000-0000-000092260000}"/>
    <cellStyle name="SAPBEXundefined 5 2 2" xfId="9914" xr:uid="{00000000-0005-0000-0000-000093260000}"/>
    <cellStyle name="SAPBEXundefined 5 3" xfId="9915" xr:uid="{00000000-0005-0000-0000-000094260000}"/>
    <cellStyle name="SAPBEXundefined 5 3 2" xfId="9916" xr:uid="{00000000-0005-0000-0000-000095260000}"/>
    <cellStyle name="SAPBEXundefined 5 4" xfId="9917" xr:uid="{00000000-0005-0000-0000-000096260000}"/>
    <cellStyle name="SAPBEXundefined 5 4 2" xfId="9918" xr:uid="{00000000-0005-0000-0000-000097260000}"/>
    <cellStyle name="SAPBEXundefined 5 5" xfId="9919" xr:uid="{00000000-0005-0000-0000-000098260000}"/>
    <cellStyle name="SAPBEXundefined 5 5 2" xfId="9920" xr:uid="{00000000-0005-0000-0000-000099260000}"/>
    <cellStyle name="SAPBEXundefined 5 6" xfId="9921" xr:uid="{00000000-0005-0000-0000-00009A260000}"/>
    <cellStyle name="SAPBEXundefined 5 6 2" xfId="9922" xr:uid="{00000000-0005-0000-0000-00009B260000}"/>
    <cellStyle name="SAPBEXundefined 5 7" xfId="9923" xr:uid="{00000000-0005-0000-0000-00009C260000}"/>
    <cellStyle name="SAPBEXundefined 5 7 2" xfId="9924" xr:uid="{00000000-0005-0000-0000-00009D260000}"/>
    <cellStyle name="SAPBEXundefined 5 8" xfId="9925" xr:uid="{00000000-0005-0000-0000-00009E260000}"/>
    <cellStyle name="SAPBEXundefined 5 8 2" xfId="9926" xr:uid="{00000000-0005-0000-0000-00009F260000}"/>
    <cellStyle name="SAPBEXundefined 5 9" xfId="9927" xr:uid="{00000000-0005-0000-0000-0000A0260000}"/>
    <cellStyle name="SAPBEXundefined 6" xfId="9928" xr:uid="{00000000-0005-0000-0000-0000A1260000}"/>
    <cellStyle name="SAPBEXundefined 6 2" xfId="9929" xr:uid="{00000000-0005-0000-0000-0000A2260000}"/>
    <cellStyle name="SAPBEXundefined 6 2 2" xfId="9930" xr:uid="{00000000-0005-0000-0000-0000A3260000}"/>
    <cellStyle name="SAPBEXundefined 6 3" xfId="9931" xr:uid="{00000000-0005-0000-0000-0000A4260000}"/>
    <cellStyle name="SAPBEXundefined 6 3 2" xfId="9932" xr:uid="{00000000-0005-0000-0000-0000A5260000}"/>
    <cellStyle name="SAPBEXundefined 6 4" xfId="9933" xr:uid="{00000000-0005-0000-0000-0000A6260000}"/>
    <cellStyle name="SAPBEXundefined 6 4 2" xfId="9934" xr:uid="{00000000-0005-0000-0000-0000A7260000}"/>
    <cellStyle name="SAPBEXundefined 6 5" xfId="9935" xr:uid="{00000000-0005-0000-0000-0000A8260000}"/>
    <cellStyle name="SAPBEXundefined 6 5 2" xfId="9936" xr:uid="{00000000-0005-0000-0000-0000A9260000}"/>
    <cellStyle name="SAPBEXundefined 6 6" xfId="9937" xr:uid="{00000000-0005-0000-0000-0000AA260000}"/>
    <cellStyle name="SAPBEXundefined 6 6 2" xfId="9938" xr:uid="{00000000-0005-0000-0000-0000AB260000}"/>
    <cellStyle name="SAPBEXundefined 6 7" xfId="9939" xr:uid="{00000000-0005-0000-0000-0000AC260000}"/>
    <cellStyle name="SAPBEXundefined 6 7 2" xfId="9940" xr:uid="{00000000-0005-0000-0000-0000AD260000}"/>
    <cellStyle name="SAPBEXundefined 6 8" xfId="9941" xr:uid="{00000000-0005-0000-0000-0000AE260000}"/>
    <cellStyle name="SAPBEXundefined 7" xfId="9942" xr:uid="{00000000-0005-0000-0000-0000AF260000}"/>
    <cellStyle name="SAPBEXundefined 7 2" xfId="9943" xr:uid="{00000000-0005-0000-0000-0000B0260000}"/>
    <cellStyle name="SAPBEXundefined 8" xfId="9944" xr:uid="{00000000-0005-0000-0000-0000B1260000}"/>
    <cellStyle name="SAPOutput" xfId="9945" xr:uid="{00000000-0005-0000-0000-0000B2260000}"/>
    <cellStyle name="SAPOutput 2" xfId="9946" xr:uid="{00000000-0005-0000-0000-0000B3260000}"/>
    <cellStyle name="SAPOutput 3" xfId="9947" xr:uid="{00000000-0005-0000-0000-0000B4260000}"/>
    <cellStyle name="Style 1" xfId="835" xr:uid="{00000000-0005-0000-0000-0000B5260000}"/>
    <cellStyle name="Style 1 2" xfId="9948" xr:uid="{00000000-0005-0000-0000-0000B6260000}"/>
    <cellStyle name="Style 1 2 2" xfId="9949" xr:uid="{00000000-0005-0000-0000-0000B7260000}"/>
    <cellStyle name="Style 1 3" xfId="9950" xr:uid="{00000000-0005-0000-0000-0000B8260000}"/>
    <cellStyle name="Subtotal" xfId="836" xr:uid="{00000000-0005-0000-0000-0000B9260000}"/>
    <cellStyle name="Temp" xfId="837" xr:uid="{00000000-0005-0000-0000-0000BA260000}"/>
    <cellStyle name="Testing" xfId="9951" xr:uid="{00000000-0005-0000-0000-0000BB260000}"/>
    <cellStyle name="TextStyle" xfId="838" xr:uid="{00000000-0005-0000-0000-0000BC260000}"/>
    <cellStyle name="TextStyle 2" xfId="839" xr:uid="{00000000-0005-0000-0000-0000BD260000}"/>
    <cellStyle name="Title 10" xfId="840" xr:uid="{00000000-0005-0000-0000-0000BE260000}"/>
    <cellStyle name="Title 11" xfId="841" xr:uid="{00000000-0005-0000-0000-0000BF260000}"/>
    <cellStyle name="Title 2" xfId="842" xr:uid="{00000000-0005-0000-0000-0000C0260000}"/>
    <cellStyle name="Title 2 2" xfId="9952" xr:uid="{00000000-0005-0000-0000-0000C1260000}"/>
    <cellStyle name="Title 3" xfId="843" xr:uid="{00000000-0005-0000-0000-0000C2260000}"/>
    <cellStyle name="Title 4" xfId="844" xr:uid="{00000000-0005-0000-0000-0000C3260000}"/>
    <cellStyle name="Title 5" xfId="845" xr:uid="{00000000-0005-0000-0000-0000C4260000}"/>
    <cellStyle name="Title 6" xfId="846" xr:uid="{00000000-0005-0000-0000-0000C5260000}"/>
    <cellStyle name="Title 7" xfId="847" xr:uid="{00000000-0005-0000-0000-0000C6260000}"/>
    <cellStyle name="Title 8" xfId="848" xr:uid="{00000000-0005-0000-0000-0000C7260000}"/>
    <cellStyle name="Title 9" xfId="849" xr:uid="{00000000-0005-0000-0000-0000C8260000}"/>
    <cellStyle name="To Do" xfId="850" xr:uid="{00000000-0005-0000-0000-0000C9260000}"/>
    <cellStyle name="Total 10" xfId="851" xr:uid="{00000000-0005-0000-0000-0000CA260000}"/>
    <cellStyle name="Total 11" xfId="852" xr:uid="{00000000-0005-0000-0000-0000CB260000}"/>
    <cellStyle name="Total 12" xfId="853" xr:uid="{00000000-0005-0000-0000-0000CC260000}"/>
    <cellStyle name="Total 2" xfId="854" xr:uid="{00000000-0005-0000-0000-0000CD260000}"/>
    <cellStyle name="Total 2 2" xfId="9953" xr:uid="{00000000-0005-0000-0000-0000CE260000}"/>
    <cellStyle name="Total 2 2 2" xfId="9954" xr:uid="{00000000-0005-0000-0000-0000CF260000}"/>
    <cellStyle name="Total 2 3" xfId="9955" xr:uid="{00000000-0005-0000-0000-0000D0260000}"/>
    <cellStyle name="Total 2 3 2" xfId="9956" xr:uid="{00000000-0005-0000-0000-0000D1260000}"/>
    <cellStyle name="Total 2 3 2 2" xfId="9957" xr:uid="{00000000-0005-0000-0000-0000D2260000}"/>
    <cellStyle name="Total 2 3 2 2 2" xfId="9958" xr:uid="{00000000-0005-0000-0000-0000D3260000}"/>
    <cellStyle name="Total 2 3 2 3" xfId="9959" xr:uid="{00000000-0005-0000-0000-0000D4260000}"/>
    <cellStyle name="Total 2 3 2 3 2" xfId="9960" xr:uid="{00000000-0005-0000-0000-0000D5260000}"/>
    <cellStyle name="Total 2 3 2 4" xfId="9961" xr:uid="{00000000-0005-0000-0000-0000D6260000}"/>
    <cellStyle name="Total 2 3 2 4 2" xfId="9962" xr:uid="{00000000-0005-0000-0000-0000D7260000}"/>
    <cellStyle name="Total 2 3 2 5" xfId="9963" xr:uid="{00000000-0005-0000-0000-0000D8260000}"/>
    <cellStyle name="Total 2 3 2 5 2" xfId="9964" xr:uid="{00000000-0005-0000-0000-0000D9260000}"/>
    <cellStyle name="Total 2 3 2 6" xfId="9965" xr:uid="{00000000-0005-0000-0000-0000DA260000}"/>
    <cellStyle name="Total 2 3 2 6 2" xfId="9966" xr:uid="{00000000-0005-0000-0000-0000DB260000}"/>
    <cellStyle name="Total 2 3 2 7" xfId="9967" xr:uid="{00000000-0005-0000-0000-0000DC260000}"/>
    <cellStyle name="Total 2 3 2 7 2" xfId="9968" xr:uid="{00000000-0005-0000-0000-0000DD260000}"/>
    <cellStyle name="Total 2 3 2 8" xfId="9969" xr:uid="{00000000-0005-0000-0000-0000DE260000}"/>
    <cellStyle name="Total 2 3 2 8 2" xfId="9970" xr:uid="{00000000-0005-0000-0000-0000DF260000}"/>
    <cellStyle name="Total 2 3 2 9" xfId="9971" xr:uid="{00000000-0005-0000-0000-0000E0260000}"/>
    <cellStyle name="Total 2 3 3" xfId="9972" xr:uid="{00000000-0005-0000-0000-0000E1260000}"/>
    <cellStyle name="Total 2 3 3 2" xfId="9973" xr:uid="{00000000-0005-0000-0000-0000E2260000}"/>
    <cellStyle name="Total 2 3 3 2 2" xfId="9974" xr:uid="{00000000-0005-0000-0000-0000E3260000}"/>
    <cellStyle name="Total 2 3 3 3" xfId="9975" xr:uid="{00000000-0005-0000-0000-0000E4260000}"/>
    <cellStyle name="Total 2 3 3 3 2" xfId="9976" xr:uid="{00000000-0005-0000-0000-0000E5260000}"/>
    <cellStyle name="Total 2 3 3 4" xfId="9977" xr:uid="{00000000-0005-0000-0000-0000E6260000}"/>
    <cellStyle name="Total 2 3 3 4 2" xfId="9978" xr:uid="{00000000-0005-0000-0000-0000E7260000}"/>
    <cellStyle name="Total 2 3 3 5" xfId="9979" xr:uid="{00000000-0005-0000-0000-0000E8260000}"/>
    <cellStyle name="Total 2 3 3 5 2" xfId="9980" xr:uid="{00000000-0005-0000-0000-0000E9260000}"/>
    <cellStyle name="Total 2 3 3 6" xfId="9981" xr:uid="{00000000-0005-0000-0000-0000EA260000}"/>
    <cellStyle name="Total 2 3 3 6 2" xfId="9982" xr:uid="{00000000-0005-0000-0000-0000EB260000}"/>
    <cellStyle name="Total 2 3 3 7" xfId="9983" xr:uid="{00000000-0005-0000-0000-0000EC260000}"/>
    <cellStyle name="Total 2 3 3 7 2" xfId="9984" xr:uid="{00000000-0005-0000-0000-0000ED260000}"/>
    <cellStyle name="Total 2 3 3 8" xfId="9985" xr:uid="{00000000-0005-0000-0000-0000EE260000}"/>
    <cellStyle name="Total 2 3 3 8 2" xfId="9986" xr:uid="{00000000-0005-0000-0000-0000EF260000}"/>
    <cellStyle name="Total 2 3 3 9" xfId="9987" xr:uid="{00000000-0005-0000-0000-0000F0260000}"/>
    <cellStyle name="Total 2 3 4" xfId="9988" xr:uid="{00000000-0005-0000-0000-0000F1260000}"/>
    <cellStyle name="Total 2 3 4 2" xfId="9989" xr:uid="{00000000-0005-0000-0000-0000F2260000}"/>
    <cellStyle name="Total 2 3 4 2 2" xfId="9990" xr:uid="{00000000-0005-0000-0000-0000F3260000}"/>
    <cellStyle name="Total 2 3 4 3" xfId="9991" xr:uid="{00000000-0005-0000-0000-0000F4260000}"/>
    <cellStyle name="Total 2 3 4 3 2" xfId="9992" xr:uid="{00000000-0005-0000-0000-0000F5260000}"/>
    <cellStyle name="Total 2 3 4 4" xfId="9993" xr:uid="{00000000-0005-0000-0000-0000F6260000}"/>
    <cellStyle name="Total 2 3 4 4 2" xfId="9994" xr:uid="{00000000-0005-0000-0000-0000F7260000}"/>
    <cellStyle name="Total 2 3 4 5" xfId="9995" xr:uid="{00000000-0005-0000-0000-0000F8260000}"/>
    <cellStyle name="Total 2 3 4 5 2" xfId="9996" xr:uid="{00000000-0005-0000-0000-0000F9260000}"/>
    <cellStyle name="Total 2 3 4 6" xfId="9997" xr:uid="{00000000-0005-0000-0000-0000FA260000}"/>
    <cellStyle name="Total 2 3 4 6 2" xfId="9998" xr:uid="{00000000-0005-0000-0000-0000FB260000}"/>
    <cellStyle name="Total 2 3 4 7" xfId="9999" xr:uid="{00000000-0005-0000-0000-0000FC260000}"/>
    <cellStyle name="Total 2 3 4 7 2" xfId="10000" xr:uid="{00000000-0005-0000-0000-0000FD260000}"/>
    <cellStyle name="Total 2 3 4 8" xfId="10001" xr:uid="{00000000-0005-0000-0000-0000FE260000}"/>
    <cellStyle name="Total 2 3 4 8 2" xfId="10002" xr:uid="{00000000-0005-0000-0000-0000FF260000}"/>
    <cellStyle name="Total 2 3 4 9" xfId="10003" xr:uid="{00000000-0005-0000-0000-000000270000}"/>
    <cellStyle name="Total 2 3 5" xfId="10004" xr:uid="{00000000-0005-0000-0000-000001270000}"/>
    <cellStyle name="Total 2 3 5 2" xfId="10005" xr:uid="{00000000-0005-0000-0000-000002270000}"/>
    <cellStyle name="Total 2 3 5 2 2" xfId="10006" xr:uid="{00000000-0005-0000-0000-000003270000}"/>
    <cellStyle name="Total 2 3 5 3" xfId="10007" xr:uid="{00000000-0005-0000-0000-000004270000}"/>
    <cellStyle name="Total 2 3 5 3 2" xfId="10008" xr:uid="{00000000-0005-0000-0000-000005270000}"/>
    <cellStyle name="Total 2 3 5 4" xfId="10009" xr:uid="{00000000-0005-0000-0000-000006270000}"/>
    <cellStyle name="Total 2 3 5 4 2" xfId="10010" xr:uid="{00000000-0005-0000-0000-000007270000}"/>
    <cellStyle name="Total 2 3 5 5" xfId="10011" xr:uid="{00000000-0005-0000-0000-000008270000}"/>
    <cellStyle name="Total 2 3 5 5 2" xfId="10012" xr:uid="{00000000-0005-0000-0000-000009270000}"/>
    <cellStyle name="Total 2 3 5 6" xfId="10013" xr:uid="{00000000-0005-0000-0000-00000A270000}"/>
    <cellStyle name="Total 2 3 5 6 2" xfId="10014" xr:uid="{00000000-0005-0000-0000-00000B270000}"/>
    <cellStyle name="Total 2 3 5 7" xfId="10015" xr:uid="{00000000-0005-0000-0000-00000C270000}"/>
    <cellStyle name="Total 2 3 5 7 2" xfId="10016" xr:uid="{00000000-0005-0000-0000-00000D270000}"/>
    <cellStyle name="Total 2 3 5 8" xfId="10017" xr:uid="{00000000-0005-0000-0000-00000E270000}"/>
    <cellStyle name="Total 2 3 6" xfId="10018" xr:uid="{00000000-0005-0000-0000-00000F270000}"/>
    <cellStyle name="Total 2 3 6 2" xfId="10019" xr:uid="{00000000-0005-0000-0000-000010270000}"/>
    <cellStyle name="Total 2 4" xfId="10020" xr:uid="{00000000-0005-0000-0000-000011270000}"/>
    <cellStyle name="Total 2 5" xfId="10021" xr:uid="{00000000-0005-0000-0000-000012270000}"/>
    <cellStyle name="Total 2 6" xfId="10022" xr:uid="{00000000-0005-0000-0000-000013270000}"/>
    <cellStyle name="Total 3" xfId="855" xr:uid="{00000000-0005-0000-0000-000014270000}"/>
    <cellStyle name="Total 3 2" xfId="10023" xr:uid="{00000000-0005-0000-0000-000015270000}"/>
    <cellStyle name="Total 3 3" xfId="10024" xr:uid="{00000000-0005-0000-0000-000016270000}"/>
    <cellStyle name="Total 4" xfId="856" xr:uid="{00000000-0005-0000-0000-000017270000}"/>
    <cellStyle name="Total 5" xfId="857" xr:uid="{00000000-0005-0000-0000-000018270000}"/>
    <cellStyle name="Total 6" xfId="858" xr:uid="{00000000-0005-0000-0000-000019270000}"/>
    <cellStyle name="Total 7" xfId="859" xr:uid="{00000000-0005-0000-0000-00001A270000}"/>
    <cellStyle name="Total 8" xfId="860" xr:uid="{00000000-0005-0000-0000-00001B270000}"/>
    <cellStyle name="Total 9" xfId="861" xr:uid="{00000000-0005-0000-0000-00001C270000}"/>
    <cellStyle name="Unprot" xfId="862" xr:uid="{00000000-0005-0000-0000-00001D270000}"/>
    <cellStyle name="Unprot$" xfId="863" xr:uid="{00000000-0005-0000-0000-00001E270000}"/>
    <cellStyle name="Unprot$ 2" xfId="864" xr:uid="{00000000-0005-0000-0000-00001F270000}"/>
    <cellStyle name="Unprotect" xfId="865" xr:uid="{00000000-0005-0000-0000-000020270000}"/>
    <cellStyle name="Warning Text 10" xfId="866" xr:uid="{00000000-0005-0000-0000-000021270000}"/>
    <cellStyle name="Warning Text 11" xfId="867" xr:uid="{00000000-0005-0000-0000-000022270000}"/>
    <cellStyle name="Warning Text 12" xfId="868" xr:uid="{00000000-0005-0000-0000-000023270000}"/>
    <cellStyle name="Warning Text 2" xfId="869" xr:uid="{00000000-0005-0000-0000-000024270000}"/>
    <cellStyle name="Warning Text 2 2" xfId="10025" xr:uid="{00000000-0005-0000-0000-000025270000}"/>
    <cellStyle name="Warning Text 2 3" xfId="10026" xr:uid="{00000000-0005-0000-0000-000026270000}"/>
    <cellStyle name="Warning Text 2 4" xfId="10027" xr:uid="{00000000-0005-0000-0000-000027270000}"/>
    <cellStyle name="Warning Text 2 5" xfId="10028" xr:uid="{00000000-0005-0000-0000-000028270000}"/>
    <cellStyle name="Warning Text 3" xfId="870" xr:uid="{00000000-0005-0000-0000-000029270000}"/>
    <cellStyle name="Warning Text 3 2" xfId="10029" xr:uid="{00000000-0005-0000-0000-00002A270000}"/>
    <cellStyle name="Warning Text 3 3" xfId="10030" xr:uid="{00000000-0005-0000-0000-00002B270000}"/>
    <cellStyle name="Warning Text 4" xfId="871" xr:uid="{00000000-0005-0000-0000-00002C270000}"/>
    <cellStyle name="Warning Text 5" xfId="872" xr:uid="{00000000-0005-0000-0000-00002D270000}"/>
    <cellStyle name="Warning Text 6" xfId="873" xr:uid="{00000000-0005-0000-0000-00002E270000}"/>
    <cellStyle name="Warning Text 7" xfId="874" xr:uid="{00000000-0005-0000-0000-00002F270000}"/>
    <cellStyle name="Warning Text 8" xfId="875" xr:uid="{00000000-0005-0000-0000-000030270000}"/>
    <cellStyle name="Warning Text 9" xfId="876" xr:uid="{00000000-0005-0000-0000-0000312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64D-09EA-4518-9654-FCCA47022389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140625" bestFit="1" customWidth="1"/>
  </cols>
  <sheetData>
    <row r="1" spans="1:1" ht="15.75">
      <c r="A1" s="182" t="s">
        <v>1252</v>
      </c>
    </row>
    <row r="2" spans="1:1" ht="15.75">
      <c r="A2" s="183"/>
    </row>
    <row r="3" spans="1:1" ht="15.75">
      <c r="A3" s="182" t="s">
        <v>1253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7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6.140625" style="190" bestFit="1" customWidth="1"/>
    <col min="2" max="2" width="92.28515625" style="17" bestFit="1" customWidth="1"/>
    <col min="3" max="3" width="19" style="17" bestFit="1" customWidth="1"/>
    <col min="4" max="4" width="1.7109375" style="17" customWidth="1"/>
    <col min="5" max="5" width="12.85546875" style="190" customWidth="1"/>
    <col min="6" max="6" width="14.42578125" style="17" bestFit="1" customWidth="1"/>
    <col min="7" max="7" width="13.7109375" style="17" bestFit="1" customWidth="1"/>
    <col min="8" max="8" width="11" style="17" bestFit="1" customWidth="1"/>
    <col min="9" max="9" width="12" style="17" bestFit="1" customWidth="1"/>
    <col min="10" max="16384" width="9.140625" style="17"/>
  </cols>
  <sheetData>
    <row r="1" spans="1:9">
      <c r="A1" s="168" t="s">
        <v>1</v>
      </c>
      <c r="B1" s="168"/>
      <c r="C1" s="168"/>
      <c r="D1" s="168"/>
      <c r="E1" s="168"/>
      <c r="F1" s="168"/>
      <c r="G1" s="168"/>
    </row>
    <row r="2" spans="1:9">
      <c r="A2" s="169" t="s">
        <v>99</v>
      </c>
      <c r="B2" s="169"/>
      <c r="C2" s="169"/>
      <c r="D2" s="169"/>
      <c r="E2" s="169"/>
      <c r="F2" s="169"/>
      <c r="G2" s="169"/>
    </row>
    <row r="3" spans="1:9">
      <c r="A3" s="170" t="s">
        <v>1345</v>
      </c>
      <c r="B3" s="170"/>
      <c r="C3" s="170"/>
      <c r="D3" s="170"/>
      <c r="E3" s="170"/>
      <c r="F3" s="170"/>
      <c r="G3" s="170"/>
    </row>
    <row r="4" spans="1:9" s="18" customFormat="1" ht="64.5">
      <c r="A4" s="149" t="s">
        <v>1315</v>
      </c>
      <c r="B4" s="149" t="s">
        <v>100</v>
      </c>
      <c r="C4" s="149" t="s">
        <v>101</v>
      </c>
      <c r="D4" s="149"/>
      <c r="E4" s="149" t="s">
        <v>102</v>
      </c>
      <c r="F4" s="149" t="s">
        <v>103</v>
      </c>
      <c r="G4" s="149" t="s">
        <v>104</v>
      </c>
    </row>
    <row r="5" spans="1:9" s="18" customFormat="1" ht="15">
      <c r="A5" s="150"/>
      <c r="B5" s="150" t="s">
        <v>10</v>
      </c>
      <c r="C5" s="150" t="s">
        <v>11</v>
      </c>
      <c r="D5" s="150"/>
      <c r="E5" s="150" t="s">
        <v>12</v>
      </c>
      <c r="F5" s="150" t="s">
        <v>13</v>
      </c>
      <c r="G5" s="150" t="s">
        <v>14</v>
      </c>
    </row>
    <row r="6" spans="1:9" s="18" customFormat="1" ht="9.9499999999999993" customHeight="1">
      <c r="A6" s="150"/>
      <c r="B6" s="150"/>
      <c r="C6" s="150"/>
      <c r="D6" s="150"/>
      <c r="E6" s="150"/>
      <c r="F6" s="150"/>
      <c r="G6" s="150"/>
    </row>
    <row r="7" spans="1:9">
      <c r="A7" s="201">
        <v>1</v>
      </c>
      <c r="B7" s="194" t="s">
        <v>1063</v>
      </c>
      <c r="C7" s="195">
        <v>9448.130000000001</v>
      </c>
      <c r="D7" s="194"/>
      <c r="E7" s="196" t="s">
        <v>105</v>
      </c>
      <c r="F7" s="197">
        <f t="shared" ref="F7:F70" si="0">IF(E7="T",C7,0)</f>
        <v>9448.130000000001</v>
      </c>
      <c r="G7" s="197">
        <f t="shared" ref="G7:G70" si="1">IF(E7="D",C7,0)</f>
        <v>0</v>
      </c>
      <c r="H7" s="197"/>
      <c r="I7" s="197"/>
    </row>
    <row r="8" spans="1:9">
      <c r="A8" s="201">
        <f t="shared" ref="A8:A71" si="2">A7+1</f>
        <v>2</v>
      </c>
      <c r="B8" s="194" t="s">
        <v>106</v>
      </c>
      <c r="C8" s="195">
        <v>32591.99</v>
      </c>
      <c r="D8" s="194"/>
      <c r="E8" s="196" t="s">
        <v>107</v>
      </c>
      <c r="F8" s="197">
        <f t="shared" si="0"/>
        <v>0</v>
      </c>
      <c r="G8" s="197">
        <f t="shared" si="1"/>
        <v>32591.99</v>
      </c>
      <c r="H8" s="197"/>
      <c r="I8" s="197"/>
    </row>
    <row r="9" spans="1:9">
      <c r="A9" s="201">
        <f t="shared" si="2"/>
        <v>3</v>
      </c>
      <c r="B9" s="194" t="s">
        <v>1107</v>
      </c>
      <c r="C9" s="195">
        <v>30442.239999999998</v>
      </c>
      <c r="D9" s="194"/>
      <c r="E9" s="196" t="s">
        <v>105</v>
      </c>
      <c r="F9" s="197">
        <f t="shared" si="0"/>
        <v>30442.239999999998</v>
      </c>
      <c r="G9" s="197">
        <f t="shared" si="1"/>
        <v>0</v>
      </c>
      <c r="H9" s="197"/>
      <c r="I9" s="197"/>
    </row>
    <row r="10" spans="1:9">
      <c r="A10" s="201">
        <f t="shared" si="2"/>
        <v>4</v>
      </c>
      <c r="B10" s="194" t="s">
        <v>108</v>
      </c>
      <c r="C10" s="195">
        <v>2636977.9499999997</v>
      </c>
      <c r="D10" s="194"/>
      <c r="E10" s="196" t="s">
        <v>105</v>
      </c>
      <c r="F10" s="197">
        <f t="shared" si="0"/>
        <v>2636977.9499999997</v>
      </c>
      <c r="G10" s="197">
        <f t="shared" si="1"/>
        <v>0</v>
      </c>
      <c r="H10" s="197"/>
      <c r="I10" s="197"/>
    </row>
    <row r="11" spans="1:9">
      <c r="A11" s="201">
        <f t="shared" si="2"/>
        <v>5</v>
      </c>
      <c r="B11" s="194" t="s">
        <v>109</v>
      </c>
      <c r="C11" s="195">
        <v>1434766.8299999998</v>
      </c>
      <c r="D11" s="194"/>
      <c r="E11" s="196" t="s">
        <v>107</v>
      </c>
      <c r="F11" s="197">
        <f t="shared" si="0"/>
        <v>0</v>
      </c>
      <c r="G11" s="197">
        <f t="shared" si="1"/>
        <v>1434766.8299999998</v>
      </c>
      <c r="H11" s="197"/>
      <c r="I11" s="197"/>
    </row>
    <row r="12" spans="1:9">
      <c r="A12" s="201">
        <f t="shared" si="2"/>
        <v>6</v>
      </c>
      <c r="B12" s="194" t="s">
        <v>1108</v>
      </c>
      <c r="C12" s="195">
        <v>10162.07</v>
      </c>
      <c r="D12" s="194"/>
      <c r="E12" s="196" t="s">
        <v>105</v>
      </c>
      <c r="F12" s="197">
        <f t="shared" si="0"/>
        <v>10162.07</v>
      </c>
      <c r="G12" s="197">
        <f t="shared" si="1"/>
        <v>0</v>
      </c>
      <c r="H12" s="197"/>
      <c r="I12" s="197"/>
    </row>
    <row r="13" spans="1:9">
      <c r="A13" s="201">
        <f t="shared" si="2"/>
        <v>7</v>
      </c>
      <c r="B13" s="194" t="s">
        <v>110</v>
      </c>
      <c r="C13" s="195">
        <v>2120446.52</v>
      </c>
      <c r="D13" s="194"/>
      <c r="E13" s="196" t="s">
        <v>105</v>
      </c>
      <c r="F13" s="197">
        <f t="shared" si="0"/>
        <v>2120446.52</v>
      </c>
      <c r="G13" s="197">
        <f t="shared" si="1"/>
        <v>0</v>
      </c>
      <c r="H13" s="197"/>
      <c r="I13" s="197"/>
    </row>
    <row r="14" spans="1:9">
      <c r="A14" s="201">
        <f t="shared" si="2"/>
        <v>8</v>
      </c>
      <c r="B14" s="194" t="s">
        <v>111</v>
      </c>
      <c r="C14" s="195">
        <v>573116.25</v>
      </c>
      <c r="D14" s="194"/>
      <c r="E14" s="196" t="s">
        <v>107</v>
      </c>
      <c r="F14" s="197">
        <f t="shared" si="0"/>
        <v>0</v>
      </c>
      <c r="G14" s="197">
        <f t="shared" si="1"/>
        <v>573116.25</v>
      </c>
      <c r="H14" s="197"/>
      <c r="I14" s="197"/>
    </row>
    <row r="15" spans="1:9">
      <c r="A15" s="201">
        <f t="shared" si="2"/>
        <v>9</v>
      </c>
      <c r="B15" s="194" t="s">
        <v>112</v>
      </c>
      <c r="C15" s="195">
        <v>198872.62</v>
      </c>
      <c r="D15" s="194"/>
      <c r="E15" s="196" t="s">
        <v>105</v>
      </c>
      <c r="F15" s="197">
        <f t="shared" si="0"/>
        <v>198872.62</v>
      </c>
      <c r="G15" s="197">
        <f t="shared" si="1"/>
        <v>0</v>
      </c>
      <c r="H15" s="197"/>
      <c r="I15" s="197"/>
    </row>
    <row r="16" spans="1:9">
      <c r="A16" s="201">
        <f t="shared" si="2"/>
        <v>10</v>
      </c>
      <c r="B16" s="194" t="s">
        <v>113</v>
      </c>
      <c r="C16" s="195">
        <v>623184.04</v>
      </c>
      <c r="D16" s="194"/>
      <c r="E16" s="196" t="s">
        <v>107</v>
      </c>
      <c r="F16" s="197">
        <f t="shared" si="0"/>
        <v>0</v>
      </c>
      <c r="G16" s="197">
        <f t="shared" si="1"/>
        <v>623184.04</v>
      </c>
      <c r="H16" s="197"/>
      <c r="I16" s="197"/>
    </row>
    <row r="17" spans="1:9">
      <c r="A17" s="201">
        <f t="shared" si="2"/>
        <v>11</v>
      </c>
      <c r="B17" s="194" t="s">
        <v>114</v>
      </c>
      <c r="C17" s="195">
        <v>1824715.0199999998</v>
      </c>
      <c r="D17" s="194"/>
      <c r="E17" s="196" t="s">
        <v>105</v>
      </c>
      <c r="F17" s="197">
        <f t="shared" si="0"/>
        <v>1824715.0199999998</v>
      </c>
      <c r="G17" s="197">
        <f t="shared" si="1"/>
        <v>0</v>
      </c>
      <c r="H17" s="197"/>
      <c r="I17" s="197"/>
    </row>
    <row r="18" spans="1:9">
      <c r="A18" s="201">
        <f t="shared" si="2"/>
        <v>12</v>
      </c>
      <c r="B18" s="194" t="s">
        <v>115</v>
      </c>
      <c r="C18" s="195">
        <v>2019419.6</v>
      </c>
      <c r="D18" s="194"/>
      <c r="E18" s="196" t="s">
        <v>105</v>
      </c>
      <c r="F18" s="197">
        <f t="shared" si="0"/>
        <v>2019419.6</v>
      </c>
      <c r="G18" s="197">
        <f t="shared" si="1"/>
        <v>0</v>
      </c>
      <c r="H18" s="197"/>
      <c r="I18" s="197"/>
    </row>
    <row r="19" spans="1:9">
      <c r="A19" s="201">
        <f t="shared" si="2"/>
        <v>13</v>
      </c>
      <c r="B19" s="194" t="s">
        <v>116</v>
      </c>
      <c r="C19" s="195">
        <v>7523076.2699999996</v>
      </c>
      <c r="D19" s="194"/>
      <c r="E19" s="196" t="s">
        <v>107</v>
      </c>
      <c r="F19" s="197">
        <f t="shared" si="0"/>
        <v>0</v>
      </c>
      <c r="G19" s="197">
        <f t="shared" si="1"/>
        <v>7523076.2699999996</v>
      </c>
      <c r="H19" s="197"/>
      <c r="I19" s="197"/>
    </row>
    <row r="20" spans="1:9">
      <c r="A20" s="201">
        <f t="shared" si="2"/>
        <v>14</v>
      </c>
      <c r="B20" s="194" t="s">
        <v>117</v>
      </c>
      <c r="C20" s="195">
        <v>1394863.7600000002</v>
      </c>
      <c r="D20" s="194"/>
      <c r="E20" s="196" t="s">
        <v>107</v>
      </c>
      <c r="F20" s="197">
        <f t="shared" si="0"/>
        <v>0</v>
      </c>
      <c r="G20" s="197">
        <f t="shared" si="1"/>
        <v>1394863.7600000002</v>
      </c>
      <c r="H20" s="197"/>
      <c r="I20" s="197"/>
    </row>
    <row r="21" spans="1:9">
      <c r="A21" s="201">
        <f t="shared" si="2"/>
        <v>15</v>
      </c>
      <c r="B21" s="194" t="s">
        <v>118</v>
      </c>
      <c r="C21" s="195">
        <v>241934.76</v>
      </c>
      <c r="D21" s="194"/>
      <c r="E21" s="196" t="s">
        <v>105</v>
      </c>
      <c r="F21" s="197">
        <f t="shared" si="0"/>
        <v>241934.76</v>
      </c>
      <c r="G21" s="197">
        <f t="shared" si="1"/>
        <v>0</v>
      </c>
      <c r="H21" s="197"/>
      <c r="I21" s="197"/>
    </row>
    <row r="22" spans="1:9">
      <c r="A22" s="201">
        <f t="shared" si="2"/>
        <v>16</v>
      </c>
      <c r="B22" s="194" t="s">
        <v>119</v>
      </c>
      <c r="C22" s="195">
        <v>6409229.3899999997</v>
      </c>
      <c r="D22" s="194"/>
      <c r="E22" s="196" t="s">
        <v>105</v>
      </c>
      <c r="F22" s="197">
        <f t="shared" si="0"/>
        <v>6409229.3899999997</v>
      </c>
      <c r="G22" s="197">
        <f t="shared" si="1"/>
        <v>0</v>
      </c>
      <c r="H22" s="197"/>
      <c r="I22" s="197"/>
    </row>
    <row r="23" spans="1:9">
      <c r="A23" s="201">
        <f t="shared" si="2"/>
        <v>17</v>
      </c>
      <c r="B23" s="194" t="s">
        <v>120</v>
      </c>
      <c r="C23" s="195">
        <v>685448.67000000016</v>
      </c>
      <c r="D23" s="194"/>
      <c r="E23" s="196" t="s">
        <v>105</v>
      </c>
      <c r="F23" s="197">
        <f t="shared" si="0"/>
        <v>685448.67000000016</v>
      </c>
      <c r="G23" s="197">
        <f t="shared" si="1"/>
        <v>0</v>
      </c>
      <c r="H23" s="197"/>
      <c r="I23" s="197"/>
    </row>
    <row r="24" spans="1:9">
      <c r="A24" s="201">
        <f t="shared" si="2"/>
        <v>18</v>
      </c>
      <c r="B24" s="194" t="s">
        <v>1184</v>
      </c>
      <c r="C24" s="195">
        <v>643.54999999999995</v>
      </c>
      <c r="D24" s="194"/>
      <c r="E24" s="196" t="s">
        <v>105</v>
      </c>
      <c r="F24" s="197">
        <f t="shared" si="0"/>
        <v>643.54999999999995</v>
      </c>
      <c r="G24" s="197">
        <f t="shared" si="1"/>
        <v>0</v>
      </c>
      <c r="H24" s="197"/>
      <c r="I24" s="197"/>
    </row>
    <row r="25" spans="1:9">
      <c r="A25" s="201">
        <f t="shared" si="2"/>
        <v>19</v>
      </c>
      <c r="B25" s="194" t="s">
        <v>121</v>
      </c>
      <c r="C25" s="195">
        <v>685460.23</v>
      </c>
      <c r="D25" s="194"/>
      <c r="E25" s="196" t="s">
        <v>105</v>
      </c>
      <c r="F25" s="197">
        <f t="shared" si="0"/>
        <v>685460.23</v>
      </c>
      <c r="G25" s="197">
        <f t="shared" si="1"/>
        <v>0</v>
      </c>
      <c r="H25" s="197"/>
      <c r="I25" s="197"/>
    </row>
    <row r="26" spans="1:9">
      <c r="A26" s="201">
        <f t="shared" si="2"/>
        <v>20</v>
      </c>
      <c r="B26" s="194" t="s">
        <v>1086</v>
      </c>
      <c r="C26" s="195">
        <v>37979.71</v>
      </c>
      <c r="D26" s="194"/>
      <c r="E26" s="196" t="s">
        <v>105</v>
      </c>
      <c r="F26" s="197">
        <f t="shared" si="0"/>
        <v>37979.71</v>
      </c>
      <c r="G26" s="197">
        <f t="shared" si="1"/>
        <v>0</v>
      </c>
      <c r="H26" s="197"/>
      <c r="I26" s="197"/>
    </row>
    <row r="27" spans="1:9">
      <c r="A27" s="201">
        <f t="shared" si="2"/>
        <v>21</v>
      </c>
      <c r="B27" s="194" t="s">
        <v>122</v>
      </c>
      <c r="C27" s="195">
        <v>10401784.079999998</v>
      </c>
      <c r="D27" s="194"/>
      <c r="E27" s="196" t="s">
        <v>105</v>
      </c>
      <c r="F27" s="197">
        <f t="shared" si="0"/>
        <v>10401784.079999998</v>
      </c>
      <c r="G27" s="197">
        <f t="shared" si="1"/>
        <v>0</v>
      </c>
      <c r="H27" s="197"/>
      <c r="I27" s="197"/>
    </row>
    <row r="28" spans="1:9">
      <c r="A28" s="201">
        <f t="shared" si="2"/>
        <v>22</v>
      </c>
      <c r="B28" s="194" t="s">
        <v>123</v>
      </c>
      <c r="C28" s="195">
        <v>3199452.8099999996</v>
      </c>
      <c r="D28" s="194"/>
      <c r="E28" s="196" t="s">
        <v>105</v>
      </c>
      <c r="F28" s="197">
        <f t="shared" si="0"/>
        <v>3199452.8099999996</v>
      </c>
      <c r="G28" s="197">
        <f t="shared" si="1"/>
        <v>0</v>
      </c>
      <c r="H28" s="197"/>
      <c r="I28" s="197"/>
    </row>
    <row r="29" spans="1:9">
      <c r="A29" s="201">
        <f t="shared" si="2"/>
        <v>23</v>
      </c>
      <c r="B29" s="194" t="s">
        <v>124</v>
      </c>
      <c r="C29" s="195">
        <v>1819772.7799999998</v>
      </c>
      <c r="D29" s="194"/>
      <c r="E29" s="196" t="s">
        <v>105</v>
      </c>
      <c r="F29" s="197">
        <f t="shared" si="0"/>
        <v>1819772.7799999998</v>
      </c>
      <c r="G29" s="197">
        <f t="shared" si="1"/>
        <v>0</v>
      </c>
      <c r="H29" s="197"/>
      <c r="I29" s="197"/>
    </row>
    <row r="30" spans="1:9">
      <c r="A30" s="201">
        <f t="shared" si="2"/>
        <v>24</v>
      </c>
      <c r="B30" s="194" t="s">
        <v>125</v>
      </c>
      <c r="C30" s="195">
        <v>4252199.4899999993</v>
      </c>
      <c r="D30" s="194"/>
      <c r="E30" s="196" t="s">
        <v>105</v>
      </c>
      <c r="F30" s="197">
        <f t="shared" si="0"/>
        <v>4252199.4899999993</v>
      </c>
      <c r="G30" s="197">
        <f t="shared" si="1"/>
        <v>0</v>
      </c>
      <c r="H30" s="197"/>
      <c r="I30" s="197"/>
    </row>
    <row r="31" spans="1:9">
      <c r="A31" s="201">
        <f t="shared" si="2"/>
        <v>25</v>
      </c>
      <c r="B31" s="194" t="s">
        <v>126</v>
      </c>
      <c r="C31" s="195">
        <v>1416078.12</v>
      </c>
      <c r="D31" s="194"/>
      <c r="E31" s="196" t="s">
        <v>127</v>
      </c>
      <c r="F31" s="197">
        <f t="shared" si="0"/>
        <v>0</v>
      </c>
      <c r="G31" s="197">
        <f t="shared" si="1"/>
        <v>0</v>
      </c>
      <c r="H31" s="197"/>
      <c r="I31" s="197"/>
    </row>
    <row r="32" spans="1:9">
      <c r="A32" s="201">
        <f t="shared" si="2"/>
        <v>26</v>
      </c>
      <c r="B32" s="194" t="s">
        <v>128</v>
      </c>
      <c r="C32" s="195">
        <v>801256.98</v>
      </c>
      <c r="D32" s="194"/>
      <c r="E32" s="196" t="s">
        <v>105</v>
      </c>
      <c r="F32" s="197">
        <f t="shared" si="0"/>
        <v>801256.98</v>
      </c>
      <c r="G32" s="197">
        <f t="shared" si="1"/>
        <v>0</v>
      </c>
      <c r="H32" s="197"/>
      <c r="I32" s="197"/>
    </row>
    <row r="33" spans="1:9">
      <c r="A33" s="201">
        <f t="shared" si="2"/>
        <v>27</v>
      </c>
      <c r="B33" s="194" t="s">
        <v>129</v>
      </c>
      <c r="C33" s="195">
        <v>3200582.51</v>
      </c>
      <c r="D33" s="194"/>
      <c r="E33" s="196" t="s">
        <v>105</v>
      </c>
      <c r="F33" s="197">
        <f t="shared" si="0"/>
        <v>3200582.51</v>
      </c>
      <c r="G33" s="197">
        <f t="shared" si="1"/>
        <v>0</v>
      </c>
      <c r="H33" s="197"/>
      <c r="I33" s="197"/>
    </row>
    <row r="34" spans="1:9">
      <c r="A34" s="201">
        <f t="shared" si="2"/>
        <v>28</v>
      </c>
      <c r="B34" s="194" t="s">
        <v>130</v>
      </c>
      <c r="C34" s="195">
        <v>1032869.9099999999</v>
      </c>
      <c r="D34" s="194"/>
      <c r="E34" s="196" t="s">
        <v>105</v>
      </c>
      <c r="F34" s="197">
        <f t="shared" si="0"/>
        <v>1032869.9099999999</v>
      </c>
      <c r="G34" s="197">
        <f t="shared" si="1"/>
        <v>0</v>
      </c>
      <c r="H34" s="197"/>
      <c r="I34" s="197"/>
    </row>
    <row r="35" spans="1:9">
      <c r="A35" s="201">
        <f t="shared" si="2"/>
        <v>29</v>
      </c>
      <c r="B35" s="194" t="s">
        <v>131</v>
      </c>
      <c r="C35" s="195">
        <v>32667.83</v>
      </c>
      <c r="D35" s="194"/>
      <c r="E35" s="196" t="s">
        <v>107</v>
      </c>
      <c r="F35" s="197">
        <f t="shared" si="0"/>
        <v>0</v>
      </c>
      <c r="G35" s="197">
        <f t="shared" si="1"/>
        <v>32667.83</v>
      </c>
      <c r="H35" s="197"/>
      <c r="I35" s="197"/>
    </row>
    <row r="36" spans="1:9">
      <c r="A36" s="201">
        <f t="shared" si="2"/>
        <v>30</v>
      </c>
      <c r="B36" s="194" t="s">
        <v>132</v>
      </c>
      <c r="C36" s="195">
        <v>1220643.1499999999</v>
      </c>
      <c r="D36" s="194"/>
      <c r="E36" s="196" t="s">
        <v>105</v>
      </c>
      <c r="F36" s="197">
        <f t="shared" si="0"/>
        <v>1220643.1499999999</v>
      </c>
      <c r="G36" s="197">
        <f t="shared" si="1"/>
        <v>0</v>
      </c>
      <c r="H36" s="197"/>
      <c r="I36" s="197"/>
    </row>
    <row r="37" spans="1:9">
      <c r="A37" s="201">
        <f t="shared" si="2"/>
        <v>31</v>
      </c>
      <c r="B37" s="194" t="s">
        <v>133</v>
      </c>
      <c r="C37" s="195">
        <v>1602709.7999999998</v>
      </c>
      <c r="D37" s="194"/>
      <c r="E37" s="196" t="s">
        <v>107</v>
      </c>
      <c r="F37" s="197">
        <f t="shared" si="0"/>
        <v>0</v>
      </c>
      <c r="G37" s="197">
        <f t="shared" si="1"/>
        <v>1602709.7999999998</v>
      </c>
      <c r="H37" s="197"/>
      <c r="I37" s="197"/>
    </row>
    <row r="38" spans="1:9">
      <c r="A38" s="201">
        <f t="shared" si="2"/>
        <v>32</v>
      </c>
      <c r="B38" s="194" t="s">
        <v>134</v>
      </c>
      <c r="C38" s="195">
        <v>2167983.1900000004</v>
      </c>
      <c r="D38" s="194"/>
      <c r="E38" s="196" t="s">
        <v>107</v>
      </c>
      <c r="F38" s="197">
        <f t="shared" si="0"/>
        <v>0</v>
      </c>
      <c r="G38" s="197">
        <f t="shared" si="1"/>
        <v>2167983.1900000004</v>
      </c>
      <c r="H38" s="197"/>
      <c r="I38" s="197"/>
    </row>
    <row r="39" spans="1:9">
      <c r="A39" s="201">
        <f t="shared" si="2"/>
        <v>33</v>
      </c>
      <c r="B39" s="194" t="s">
        <v>135</v>
      </c>
      <c r="C39" s="195">
        <v>640837.11999999988</v>
      </c>
      <c r="D39" s="194"/>
      <c r="E39" s="196" t="s">
        <v>107</v>
      </c>
      <c r="F39" s="197">
        <f t="shared" si="0"/>
        <v>0</v>
      </c>
      <c r="G39" s="197">
        <f t="shared" si="1"/>
        <v>640837.11999999988</v>
      </c>
      <c r="H39" s="197"/>
      <c r="I39" s="197"/>
    </row>
    <row r="40" spans="1:9">
      <c r="A40" s="201">
        <f t="shared" si="2"/>
        <v>34</v>
      </c>
      <c r="B40" s="194" t="s">
        <v>136</v>
      </c>
      <c r="C40" s="195">
        <v>987670.79</v>
      </c>
      <c r="D40" s="194"/>
      <c r="E40" s="196" t="s">
        <v>127</v>
      </c>
      <c r="F40" s="197">
        <f t="shared" si="0"/>
        <v>0</v>
      </c>
      <c r="G40" s="197">
        <f t="shared" si="1"/>
        <v>0</v>
      </c>
      <c r="H40" s="197"/>
      <c r="I40" s="197"/>
    </row>
    <row r="41" spans="1:9">
      <c r="A41" s="201">
        <f t="shared" si="2"/>
        <v>35</v>
      </c>
      <c r="B41" s="194" t="s">
        <v>1346</v>
      </c>
      <c r="C41" s="195">
        <v>2039.93</v>
      </c>
      <c r="D41" s="194"/>
      <c r="E41" s="196" t="s">
        <v>107</v>
      </c>
      <c r="F41" s="197">
        <f t="shared" si="0"/>
        <v>0</v>
      </c>
      <c r="G41" s="197">
        <f t="shared" si="1"/>
        <v>2039.93</v>
      </c>
      <c r="H41" s="197"/>
      <c r="I41" s="197"/>
    </row>
    <row r="42" spans="1:9">
      <c r="A42" s="201">
        <f t="shared" si="2"/>
        <v>36</v>
      </c>
      <c r="B42" s="194" t="s">
        <v>137</v>
      </c>
      <c r="C42" s="195">
        <v>1966481.71</v>
      </c>
      <c r="D42" s="194"/>
      <c r="E42" s="196" t="s">
        <v>107</v>
      </c>
      <c r="F42" s="197">
        <f t="shared" si="0"/>
        <v>0</v>
      </c>
      <c r="G42" s="197">
        <f t="shared" si="1"/>
        <v>1966481.71</v>
      </c>
      <c r="H42" s="197"/>
      <c r="I42" s="197"/>
    </row>
    <row r="43" spans="1:9">
      <c r="A43" s="201">
        <f t="shared" si="2"/>
        <v>37</v>
      </c>
      <c r="B43" s="194" t="s">
        <v>138</v>
      </c>
      <c r="C43" s="195">
        <v>4074498.96</v>
      </c>
      <c r="D43" s="194"/>
      <c r="E43" s="196" t="s">
        <v>107</v>
      </c>
      <c r="F43" s="197">
        <f t="shared" si="0"/>
        <v>0</v>
      </c>
      <c r="G43" s="197">
        <f t="shared" si="1"/>
        <v>4074498.96</v>
      </c>
      <c r="H43" s="197"/>
      <c r="I43" s="197"/>
    </row>
    <row r="44" spans="1:9">
      <c r="A44" s="201">
        <f t="shared" si="2"/>
        <v>38</v>
      </c>
      <c r="B44" s="198" t="s">
        <v>1287</v>
      </c>
      <c r="C44" s="195">
        <v>42627.49</v>
      </c>
      <c r="D44" s="194"/>
      <c r="E44" s="196" t="s">
        <v>107</v>
      </c>
      <c r="F44" s="197">
        <f t="shared" si="0"/>
        <v>0</v>
      </c>
      <c r="G44" s="197">
        <f t="shared" si="1"/>
        <v>42627.49</v>
      </c>
      <c r="H44" s="197"/>
      <c r="I44" s="197"/>
    </row>
    <row r="45" spans="1:9">
      <c r="A45" s="201">
        <f t="shared" si="2"/>
        <v>39</v>
      </c>
      <c r="B45" s="194" t="s">
        <v>1109</v>
      </c>
      <c r="C45" s="195">
        <v>143669.99</v>
      </c>
      <c r="D45" s="194"/>
      <c r="E45" s="196" t="s">
        <v>107</v>
      </c>
      <c r="F45" s="197">
        <f t="shared" si="0"/>
        <v>0</v>
      </c>
      <c r="G45" s="197">
        <f t="shared" si="1"/>
        <v>143669.99</v>
      </c>
      <c r="H45" s="197"/>
      <c r="I45" s="197"/>
    </row>
    <row r="46" spans="1:9">
      <c r="A46" s="201">
        <f t="shared" si="2"/>
        <v>40</v>
      </c>
      <c r="B46" s="194" t="s">
        <v>1273</v>
      </c>
      <c r="C46" s="195">
        <v>66284.929999999993</v>
      </c>
      <c r="D46" s="194"/>
      <c r="E46" s="196" t="s">
        <v>107</v>
      </c>
      <c r="F46" s="197">
        <f t="shared" si="0"/>
        <v>0</v>
      </c>
      <c r="G46" s="197">
        <f t="shared" si="1"/>
        <v>66284.929999999993</v>
      </c>
      <c r="H46" s="197"/>
      <c r="I46" s="197"/>
    </row>
    <row r="47" spans="1:9">
      <c r="A47" s="201">
        <f t="shared" si="2"/>
        <v>41</v>
      </c>
      <c r="B47" s="194" t="s">
        <v>139</v>
      </c>
      <c r="C47" s="195">
        <v>471654.32</v>
      </c>
      <c r="D47" s="194"/>
      <c r="E47" s="196" t="s">
        <v>105</v>
      </c>
      <c r="F47" s="197">
        <f t="shared" si="0"/>
        <v>471654.32</v>
      </c>
      <c r="G47" s="197">
        <f t="shared" si="1"/>
        <v>0</v>
      </c>
      <c r="H47" s="197"/>
      <c r="I47" s="197"/>
    </row>
    <row r="48" spans="1:9">
      <c r="A48" s="201">
        <f t="shared" si="2"/>
        <v>42</v>
      </c>
      <c r="B48" s="194" t="s">
        <v>1141</v>
      </c>
      <c r="C48" s="195">
        <v>118137.71</v>
      </c>
      <c r="D48" s="194"/>
      <c r="E48" s="196" t="s">
        <v>107</v>
      </c>
      <c r="F48" s="197">
        <f t="shared" si="0"/>
        <v>0</v>
      </c>
      <c r="G48" s="197">
        <f t="shared" si="1"/>
        <v>118137.71</v>
      </c>
      <c r="H48" s="197"/>
      <c r="I48" s="197"/>
    </row>
    <row r="49" spans="1:9">
      <c r="A49" s="201">
        <f t="shared" si="2"/>
        <v>43</v>
      </c>
      <c r="B49" s="194" t="s">
        <v>1110</v>
      </c>
      <c r="C49" s="195">
        <v>60153.19</v>
      </c>
      <c r="D49" s="194"/>
      <c r="E49" s="196" t="s">
        <v>107</v>
      </c>
      <c r="F49" s="197">
        <f t="shared" si="0"/>
        <v>0</v>
      </c>
      <c r="G49" s="197">
        <f t="shared" si="1"/>
        <v>60153.19</v>
      </c>
      <c r="H49" s="197"/>
      <c r="I49" s="197"/>
    </row>
    <row r="50" spans="1:9">
      <c r="A50" s="201">
        <f t="shared" si="2"/>
        <v>44</v>
      </c>
      <c r="B50" s="194" t="s">
        <v>1142</v>
      </c>
      <c r="C50" s="195">
        <v>209519.83</v>
      </c>
      <c r="D50" s="194"/>
      <c r="E50" s="196" t="s">
        <v>107</v>
      </c>
      <c r="F50" s="197">
        <f t="shared" si="0"/>
        <v>0</v>
      </c>
      <c r="G50" s="197">
        <f t="shared" si="1"/>
        <v>209519.83</v>
      </c>
      <c r="H50" s="197"/>
      <c r="I50" s="197"/>
    </row>
    <row r="51" spans="1:9">
      <c r="A51" s="201">
        <f t="shared" si="2"/>
        <v>45</v>
      </c>
      <c r="B51" s="194" t="s">
        <v>1111</v>
      </c>
      <c r="C51" s="195">
        <v>183463.2</v>
      </c>
      <c r="D51" s="194"/>
      <c r="E51" s="196" t="s">
        <v>107</v>
      </c>
      <c r="F51" s="197">
        <f t="shared" si="0"/>
        <v>0</v>
      </c>
      <c r="G51" s="197">
        <f t="shared" si="1"/>
        <v>183463.2</v>
      </c>
      <c r="H51" s="197"/>
      <c r="I51" s="197"/>
    </row>
    <row r="52" spans="1:9">
      <c r="A52" s="201">
        <f t="shared" si="2"/>
        <v>46</v>
      </c>
      <c r="B52" s="194" t="s">
        <v>1288</v>
      </c>
      <c r="C52" s="195">
        <v>24547.22</v>
      </c>
      <c r="D52" s="194"/>
      <c r="E52" s="196" t="s">
        <v>107</v>
      </c>
      <c r="F52" s="197">
        <f t="shared" si="0"/>
        <v>0</v>
      </c>
      <c r="G52" s="197">
        <f t="shared" si="1"/>
        <v>24547.22</v>
      </c>
      <c r="H52" s="197"/>
      <c r="I52" s="197"/>
    </row>
    <row r="53" spans="1:9">
      <c r="A53" s="201">
        <f t="shared" si="2"/>
        <v>47</v>
      </c>
      <c r="B53" s="194" t="s">
        <v>1112</v>
      </c>
      <c r="C53" s="195">
        <v>101256.54</v>
      </c>
      <c r="D53" s="194"/>
      <c r="E53" s="196" t="s">
        <v>107</v>
      </c>
      <c r="F53" s="197">
        <f t="shared" si="0"/>
        <v>0</v>
      </c>
      <c r="G53" s="197">
        <f t="shared" si="1"/>
        <v>101256.54</v>
      </c>
      <c r="H53" s="197"/>
      <c r="I53" s="197"/>
    </row>
    <row r="54" spans="1:9">
      <c r="A54" s="201">
        <f t="shared" si="2"/>
        <v>48</v>
      </c>
      <c r="B54" s="194" t="s">
        <v>1113</v>
      </c>
      <c r="C54" s="195">
        <v>60153.19</v>
      </c>
      <c r="D54" s="194"/>
      <c r="E54" s="196" t="s">
        <v>107</v>
      </c>
      <c r="F54" s="197">
        <f t="shared" si="0"/>
        <v>0</v>
      </c>
      <c r="G54" s="197">
        <f t="shared" si="1"/>
        <v>60153.19</v>
      </c>
      <c r="H54" s="197"/>
      <c r="I54" s="197"/>
    </row>
    <row r="55" spans="1:9">
      <c r="A55" s="201">
        <f t="shared" si="2"/>
        <v>49</v>
      </c>
      <c r="B55" s="194" t="s">
        <v>1289</v>
      </c>
      <c r="C55" s="195">
        <v>44916.14</v>
      </c>
      <c r="D55" s="194"/>
      <c r="E55" s="196" t="s">
        <v>107</v>
      </c>
      <c r="F55" s="197">
        <f t="shared" si="0"/>
        <v>0</v>
      </c>
      <c r="G55" s="197">
        <f t="shared" si="1"/>
        <v>44916.14</v>
      </c>
      <c r="H55" s="197"/>
      <c r="I55" s="197"/>
    </row>
    <row r="56" spans="1:9">
      <c r="A56" s="201">
        <f t="shared" si="2"/>
        <v>50</v>
      </c>
      <c r="B56" s="194" t="s">
        <v>1290</v>
      </c>
      <c r="C56" s="195">
        <v>41646.61</v>
      </c>
      <c r="D56" s="194"/>
      <c r="E56" s="196" t="s">
        <v>107</v>
      </c>
      <c r="F56" s="197">
        <f t="shared" si="0"/>
        <v>0</v>
      </c>
      <c r="G56" s="197">
        <f t="shared" si="1"/>
        <v>41646.61</v>
      </c>
      <c r="H56" s="197"/>
      <c r="I56" s="197"/>
    </row>
    <row r="57" spans="1:9">
      <c r="A57" s="201">
        <f t="shared" si="2"/>
        <v>51</v>
      </c>
      <c r="B57" s="194" t="s">
        <v>1291</v>
      </c>
      <c r="C57" s="195">
        <v>12555.78</v>
      </c>
      <c r="D57" s="194"/>
      <c r="E57" s="196" t="s">
        <v>107</v>
      </c>
      <c r="F57" s="197">
        <f t="shared" si="0"/>
        <v>0</v>
      </c>
      <c r="G57" s="197">
        <f t="shared" si="1"/>
        <v>12555.78</v>
      </c>
      <c r="H57" s="197"/>
      <c r="I57" s="197"/>
    </row>
    <row r="58" spans="1:9">
      <c r="A58" s="201">
        <f t="shared" si="2"/>
        <v>52</v>
      </c>
      <c r="B58" s="194" t="s">
        <v>140</v>
      </c>
      <c r="C58" s="195">
        <v>2950668.0600000005</v>
      </c>
      <c r="D58" s="194"/>
      <c r="E58" s="196" t="s">
        <v>107</v>
      </c>
      <c r="F58" s="197">
        <f t="shared" si="0"/>
        <v>0</v>
      </c>
      <c r="G58" s="197">
        <f t="shared" si="1"/>
        <v>2950668.0600000005</v>
      </c>
      <c r="H58" s="197"/>
      <c r="I58" s="197"/>
    </row>
    <row r="59" spans="1:9">
      <c r="A59" s="201">
        <f t="shared" si="2"/>
        <v>53</v>
      </c>
      <c r="B59" s="194" t="s">
        <v>141</v>
      </c>
      <c r="C59" s="195">
        <v>919731.06</v>
      </c>
      <c r="D59" s="194"/>
      <c r="E59" s="196" t="s">
        <v>107</v>
      </c>
      <c r="F59" s="197">
        <f t="shared" si="0"/>
        <v>0</v>
      </c>
      <c r="G59" s="197">
        <f t="shared" si="1"/>
        <v>919731.06</v>
      </c>
      <c r="H59" s="197"/>
      <c r="I59" s="197"/>
    </row>
    <row r="60" spans="1:9">
      <c r="A60" s="201">
        <f t="shared" si="2"/>
        <v>54</v>
      </c>
      <c r="B60" s="194" t="s">
        <v>1114</v>
      </c>
      <c r="C60" s="195">
        <v>101256.54</v>
      </c>
      <c r="D60" s="194"/>
      <c r="E60" s="196" t="s">
        <v>107</v>
      </c>
      <c r="F60" s="197">
        <f t="shared" si="0"/>
        <v>0</v>
      </c>
      <c r="G60" s="197">
        <f t="shared" si="1"/>
        <v>101256.54</v>
      </c>
      <c r="H60" s="197"/>
      <c r="I60" s="197"/>
    </row>
    <row r="61" spans="1:9">
      <c r="A61" s="201">
        <f t="shared" si="2"/>
        <v>55</v>
      </c>
      <c r="B61" s="194" t="s">
        <v>1115</v>
      </c>
      <c r="C61" s="195">
        <v>183463.2</v>
      </c>
      <c r="D61" s="194"/>
      <c r="E61" s="196" t="s">
        <v>107</v>
      </c>
      <c r="F61" s="197">
        <f t="shared" si="0"/>
        <v>0</v>
      </c>
      <c r="G61" s="197">
        <f t="shared" si="1"/>
        <v>183463.2</v>
      </c>
      <c r="H61" s="197"/>
      <c r="I61" s="197"/>
    </row>
    <row r="62" spans="1:9">
      <c r="A62" s="201">
        <f t="shared" si="2"/>
        <v>56</v>
      </c>
      <c r="B62" s="194" t="s">
        <v>142</v>
      </c>
      <c r="C62" s="195">
        <v>827068.45000000007</v>
      </c>
      <c r="D62" s="194"/>
      <c r="E62" s="196" t="s">
        <v>105</v>
      </c>
      <c r="F62" s="197">
        <f t="shared" si="0"/>
        <v>827068.45000000007</v>
      </c>
      <c r="G62" s="197">
        <f t="shared" si="1"/>
        <v>0</v>
      </c>
      <c r="H62" s="197"/>
      <c r="I62" s="197"/>
    </row>
    <row r="63" spans="1:9">
      <c r="A63" s="201">
        <f t="shared" si="2"/>
        <v>57</v>
      </c>
      <c r="B63" s="194" t="s">
        <v>143</v>
      </c>
      <c r="C63" s="195">
        <v>1514422.43</v>
      </c>
      <c r="D63" s="194"/>
      <c r="E63" s="196" t="s">
        <v>107</v>
      </c>
      <c r="F63" s="197">
        <f t="shared" si="0"/>
        <v>0</v>
      </c>
      <c r="G63" s="197">
        <f t="shared" si="1"/>
        <v>1514422.43</v>
      </c>
      <c r="H63" s="197"/>
      <c r="I63" s="197"/>
    </row>
    <row r="64" spans="1:9">
      <c r="A64" s="201">
        <f t="shared" si="2"/>
        <v>58</v>
      </c>
      <c r="B64" s="194" t="s">
        <v>1116</v>
      </c>
      <c r="C64" s="195">
        <v>265669.82</v>
      </c>
      <c r="D64" s="194"/>
      <c r="E64" s="196" t="s">
        <v>107</v>
      </c>
      <c r="F64" s="197">
        <f t="shared" si="0"/>
        <v>0</v>
      </c>
      <c r="G64" s="197">
        <f t="shared" si="1"/>
        <v>265669.82</v>
      </c>
      <c r="H64" s="197"/>
      <c r="I64" s="197"/>
    </row>
    <row r="65" spans="1:9">
      <c r="A65" s="201">
        <f t="shared" si="2"/>
        <v>59</v>
      </c>
      <c r="B65" s="194" t="s">
        <v>144</v>
      </c>
      <c r="C65" s="195">
        <v>1289255.9099999999</v>
      </c>
      <c r="D65" s="194"/>
      <c r="E65" s="196" t="s">
        <v>105</v>
      </c>
      <c r="F65" s="197">
        <f t="shared" si="0"/>
        <v>1289255.9099999999</v>
      </c>
      <c r="G65" s="197">
        <f t="shared" si="1"/>
        <v>0</v>
      </c>
      <c r="H65" s="197"/>
      <c r="I65" s="197"/>
    </row>
    <row r="66" spans="1:9">
      <c r="A66" s="201">
        <f t="shared" si="2"/>
        <v>60</v>
      </c>
      <c r="B66" s="194" t="s">
        <v>1117</v>
      </c>
      <c r="C66" s="195">
        <v>101256.54</v>
      </c>
      <c r="D66" s="194"/>
      <c r="E66" s="196" t="s">
        <v>107</v>
      </c>
      <c r="F66" s="197">
        <f t="shared" si="0"/>
        <v>0</v>
      </c>
      <c r="G66" s="197">
        <f t="shared" si="1"/>
        <v>101256.54</v>
      </c>
      <c r="H66" s="197"/>
      <c r="I66" s="197"/>
    </row>
    <row r="67" spans="1:9">
      <c r="A67" s="201">
        <f t="shared" si="2"/>
        <v>61</v>
      </c>
      <c r="B67" s="194" t="s">
        <v>1118</v>
      </c>
      <c r="C67" s="195">
        <v>142359.84</v>
      </c>
      <c r="D67" s="194"/>
      <c r="E67" s="196" t="s">
        <v>107</v>
      </c>
      <c r="F67" s="197">
        <f t="shared" si="0"/>
        <v>0</v>
      </c>
      <c r="G67" s="197">
        <f t="shared" si="1"/>
        <v>142359.84</v>
      </c>
      <c r="H67" s="197"/>
      <c r="I67" s="197"/>
    </row>
    <row r="68" spans="1:9">
      <c r="A68" s="201">
        <f t="shared" si="2"/>
        <v>62</v>
      </c>
      <c r="B68" s="194" t="s">
        <v>145</v>
      </c>
      <c r="C68" s="195">
        <v>3224125.74</v>
      </c>
      <c r="D68" s="194"/>
      <c r="E68" s="196" t="s">
        <v>107</v>
      </c>
      <c r="F68" s="197">
        <f t="shared" si="0"/>
        <v>0</v>
      </c>
      <c r="G68" s="197">
        <f t="shared" si="1"/>
        <v>3224125.74</v>
      </c>
      <c r="H68" s="197"/>
      <c r="I68" s="197"/>
    </row>
    <row r="69" spans="1:9">
      <c r="A69" s="201">
        <f t="shared" si="2"/>
        <v>63</v>
      </c>
      <c r="B69" s="194" t="s">
        <v>1143</v>
      </c>
      <c r="C69" s="195">
        <v>120000.44</v>
      </c>
      <c r="D69" s="194"/>
      <c r="E69" s="196" t="s">
        <v>107</v>
      </c>
      <c r="F69" s="197">
        <f t="shared" si="0"/>
        <v>0</v>
      </c>
      <c r="G69" s="197">
        <f t="shared" si="1"/>
        <v>120000.44</v>
      </c>
      <c r="H69" s="197"/>
      <c r="I69" s="197"/>
    </row>
    <row r="70" spans="1:9">
      <c r="A70" s="201">
        <f t="shared" si="2"/>
        <v>64</v>
      </c>
      <c r="B70" s="194" t="s">
        <v>146</v>
      </c>
      <c r="C70" s="195">
        <v>1927402.9800000004</v>
      </c>
      <c r="D70" s="194"/>
      <c r="E70" s="196" t="s">
        <v>105</v>
      </c>
      <c r="F70" s="197">
        <f t="shared" si="0"/>
        <v>1927402.9800000004</v>
      </c>
      <c r="G70" s="197">
        <f t="shared" si="1"/>
        <v>0</v>
      </c>
      <c r="H70" s="197"/>
      <c r="I70" s="197"/>
    </row>
    <row r="71" spans="1:9">
      <c r="A71" s="201">
        <f t="shared" si="2"/>
        <v>65</v>
      </c>
      <c r="B71" s="194" t="s">
        <v>147</v>
      </c>
      <c r="C71" s="195">
        <v>3311874.91</v>
      </c>
      <c r="D71" s="194"/>
      <c r="E71" s="196" t="s">
        <v>105</v>
      </c>
      <c r="F71" s="197">
        <f t="shared" ref="F71:F134" si="3">IF(E71="T",C71,0)</f>
        <v>3311874.91</v>
      </c>
      <c r="G71" s="197">
        <f t="shared" ref="G71:G134" si="4">IF(E71="D",C71,0)</f>
        <v>0</v>
      </c>
      <c r="H71" s="197"/>
      <c r="I71" s="197"/>
    </row>
    <row r="72" spans="1:9">
      <c r="A72" s="201">
        <f t="shared" ref="A72:A135" si="5">A71+1</f>
        <v>66</v>
      </c>
      <c r="B72" s="194" t="s">
        <v>1119</v>
      </c>
      <c r="C72" s="195">
        <v>183463.2</v>
      </c>
      <c r="D72" s="194"/>
      <c r="E72" s="196" t="s">
        <v>107</v>
      </c>
      <c r="F72" s="197">
        <f t="shared" si="3"/>
        <v>0</v>
      </c>
      <c r="G72" s="197">
        <f t="shared" si="4"/>
        <v>183463.2</v>
      </c>
      <c r="H72" s="197"/>
      <c r="I72" s="197"/>
    </row>
    <row r="73" spans="1:9">
      <c r="A73" s="201">
        <f t="shared" si="5"/>
        <v>67</v>
      </c>
      <c r="B73" s="194" t="s">
        <v>148</v>
      </c>
      <c r="C73" s="195">
        <v>816440.12</v>
      </c>
      <c r="D73" s="194"/>
      <c r="E73" s="196" t="s">
        <v>107</v>
      </c>
      <c r="F73" s="197">
        <f t="shared" si="3"/>
        <v>0</v>
      </c>
      <c r="G73" s="197">
        <f t="shared" si="4"/>
        <v>816440.12</v>
      </c>
      <c r="H73" s="197"/>
      <c r="I73" s="197"/>
    </row>
    <row r="74" spans="1:9">
      <c r="A74" s="201">
        <f t="shared" si="5"/>
        <v>68</v>
      </c>
      <c r="B74" s="194" t="s">
        <v>149</v>
      </c>
      <c r="C74" s="195">
        <v>822502.49000000022</v>
      </c>
      <c r="D74" s="194"/>
      <c r="E74" s="196" t="s">
        <v>107</v>
      </c>
      <c r="F74" s="197">
        <f t="shared" si="3"/>
        <v>0</v>
      </c>
      <c r="G74" s="197">
        <f t="shared" si="4"/>
        <v>822502.49000000022</v>
      </c>
      <c r="H74" s="197"/>
      <c r="I74" s="197"/>
    </row>
    <row r="75" spans="1:9">
      <c r="A75" s="201">
        <f t="shared" si="5"/>
        <v>69</v>
      </c>
      <c r="B75" s="194" t="s">
        <v>150</v>
      </c>
      <c r="C75" s="195">
        <v>855841.8</v>
      </c>
      <c r="D75" s="194"/>
      <c r="E75" s="196" t="s">
        <v>105</v>
      </c>
      <c r="F75" s="197">
        <f t="shared" si="3"/>
        <v>855841.8</v>
      </c>
      <c r="G75" s="197">
        <f t="shared" si="4"/>
        <v>0</v>
      </c>
      <c r="H75" s="197"/>
      <c r="I75" s="197"/>
    </row>
    <row r="76" spans="1:9">
      <c r="A76" s="201">
        <f t="shared" si="5"/>
        <v>70</v>
      </c>
      <c r="B76" s="194" t="s">
        <v>151</v>
      </c>
      <c r="C76" s="195">
        <v>36369.06</v>
      </c>
      <c r="D76" s="194"/>
      <c r="E76" s="196" t="s">
        <v>105</v>
      </c>
      <c r="F76" s="197">
        <f t="shared" si="3"/>
        <v>36369.06</v>
      </c>
      <c r="G76" s="197">
        <f t="shared" si="4"/>
        <v>0</v>
      </c>
      <c r="H76" s="197"/>
      <c r="I76" s="197"/>
    </row>
    <row r="77" spans="1:9">
      <c r="A77" s="201">
        <f t="shared" si="5"/>
        <v>71</v>
      </c>
      <c r="B77" s="194" t="s">
        <v>152</v>
      </c>
      <c r="C77" s="195">
        <v>1167671.05</v>
      </c>
      <c r="D77" s="194"/>
      <c r="E77" s="196" t="s">
        <v>105</v>
      </c>
      <c r="F77" s="197">
        <f t="shared" si="3"/>
        <v>1167671.05</v>
      </c>
      <c r="G77" s="197">
        <f t="shared" si="4"/>
        <v>0</v>
      </c>
      <c r="H77" s="197"/>
      <c r="I77" s="197"/>
    </row>
    <row r="78" spans="1:9">
      <c r="A78" s="201">
        <f t="shared" si="5"/>
        <v>72</v>
      </c>
      <c r="B78" s="194" t="s">
        <v>153</v>
      </c>
      <c r="C78" s="195">
        <v>2741494.3400000003</v>
      </c>
      <c r="D78" s="194"/>
      <c r="E78" s="196" t="s">
        <v>105</v>
      </c>
      <c r="F78" s="197">
        <f t="shared" si="3"/>
        <v>2741494.3400000003</v>
      </c>
      <c r="G78" s="197">
        <f t="shared" si="4"/>
        <v>0</v>
      </c>
      <c r="H78" s="197"/>
      <c r="I78" s="197"/>
    </row>
    <row r="79" spans="1:9">
      <c r="A79" s="201">
        <f t="shared" si="5"/>
        <v>73</v>
      </c>
      <c r="B79" s="194" t="s">
        <v>154</v>
      </c>
      <c r="C79" s="195">
        <v>2411953.63</v>
      </c>
      <c r="D79" s="194"/>
      <c r="E79" s="196" t="s">
        <v>107</v>
      </c>
      <c r="F79" s="197">
        <f t="shared" si="3"/>
        <v>0</v>
      </c>
      <c r="G79" s="197">
        <f t="shared" si="4"/>
        <v>2411953.63</v>
      </c>
      <c r="H79" s="197"/>
      <c r="I79" s="197"/>
    </row>
    <row r="80" spans="1:9">
      <c r="A80" s="201">
        <f t="shared" si="5"/>
        <v>74</v>
      </c>
      <c r="B80" s="194" t="s">
        <v>155</v>
      </c>
      <c r="C80" s="195">
        <v>1031407.93</v>
      </c>
      <c r="D80" s="194"/>
      <c r="E80" s="196" t="s">
        <v>107</v>
      </c>
      <c r="F80" s="197">
        <f t="shared" si="3"/>
        <v>0</v>
      </c>
      <c r="G80" s="197">
        <f t="shared" si="4"/>
        <v>1031407.93</v>
      </c>
      <c r="H80" s="197"/>
      <c r="I80" s="197"/>
    </row>
    <row r="81" spans="1:9">
      <c r="A81" s="201">
        <f t="shared" si="5"/>
        <v>75</v>
      </c>
      <c r="B81" s="194" t="s">
        <v>156</v>
      </c>
      <c r="C81" s="195">
        <v>216508.62</v>
      </c>
      <c r="D81" s="194"/>
      <c r="E81" s="196" t="s">
        <v>105</v>
      </c>
      <c r="F81" s="197">
        <f t="shared" si="3"/>
        <v>216508.62</v>
      </c>
      <c r="G81" s="197">
        <f t="shared" si="4"/>
        <v>0</v>
      </c>
      <c r="H81" s="197"/>
      <c r="I81" s="197"/>
    </row>
    <row r="82" spans="1:9">
      <c r="A82" s="201">
        <f t="shared" si="5"/>
        <v>76</v>
      </c>
      <c r="B82" s="194" t="s">
        <v>157</v>
      </c>
      <c r="C82" s="195">
        <v>5179147.0900000008</v>
      </c>
      <c r="D82" s="194"/>
      <c r="E82" s="196" t="s">
        <v>105</v>
      </c>
      <c r="F82" s="197">
        <f t="shared" si="3"/>
        <v>5179147.0900000008</v>
      </c>
      <c r="G82" s="197">
        <f t="shared" si="4"/>
        <v>0</v>
      </c>
      <c r="H82" s="197"/>
      <c r="I82" s="197"/>
    </row>
    <row r="83" spans="1:9">
      <c r="A83" s="201">
        <f t="shared" si="5"/>
        <v>77</v>
      </c>
      <c r="B83" s="194" t="s">
        <v>158</v>
      </c>
      <c r="C83" s="195">
        <v>313504.3</v>
      </c>
      <c r="D83" s="194"/>
      <c r="E83" s="196" t="s">
        <v>107</v>
      </c>
      <c r="F83" s="197">
        <f t="shared" si="3"/>
        <v>0</v>
      </c>
      <c r="G83" s="197">
        <f t="shared" si="4"/>
        <v>313504.3</v>
      </c>
      <c r="H83" s="197"/>
      <c r="I83" s="197"/>
    </row>
    <row r="84" spans="1:9">
      <c r="A84" s="201">
        <f t="shared" si="5"/>
        <v>78</v>
      </c>
      <c r="B84" s="194" t="s">
        <v>159</v>
      </c>
      <c r="C84" s="195">
        <v>1802270.11</v>
      </c>
      <c r="D84" s="194"/>
      <c r="E84" s="196" t="s">
        <v>107</v>
      </c>
      <c r="F84" s="197">
        <f t="shared" si="3"/>
        <v>0</v>
      </c>
      <c r="G84" s="197">
        <f t="shared" si="4"/>
        <v>1802270.11</v>
      </c>
      <c r="H84" s="197"/>
      <c r="I84" s="197"/>
    </row>
    <row r="85" spans="1:9">
      <c r="A85" s="201">
        <f t="shared" si="5"/>
        <v>79</v>
      </c>
      <c r="B85" s="194" t="s">
        <v>160</v>
      </c>
      <c r="C85" s="195">
        <v>5672.52</v>
      </c>
      <c r="D85" s="194"/>
      <c r="E85" s="196" t="s">
        <v>107</v>
      </c>
      <c r="F85" s="197">
        <f t="shared" si="3"/>
        <v>0</v>
      </c>
      <c r="G85" s="197">
        <f t="shared" si="4"/>
        <v>5672.52</v>
      </c>
      <c r="H85" s="197"/>
      <c r="I85" s="197"/>
    </row>
    <row r="86" spans="1:9">
      <c r="A86" s="201">
        <f t="shared" si="5"/>
        <v>80</v>
      </c>
      <c r="B86" s="194" t="s">
        <v>161</v>
      </c>
      <c r="C86" s="195">
        <v>2744980.0599999996</v>
      </c>
      <c r="D86" s="194"/>
      <c r="E86" s="196" t="s">
        <v>105</v>
      </c>
      <c r="F86" s="197">
        <f t="shared" si="3"/>
        <v>2744980.0599999996</v>
      </c>
      <c r="G86" s="197">
        <f t="shared" si="4"/>
        <v>0</v>
      </c>
      <c r="H86" s="197"/>
      <c r="I86" s="197"/>
    </row>
    <row r="87" spans="1:9">
      <c r="A87" s="201">
        <f t="shared" si="5"/>
        <v>81</v>
      </c>
      <c r="B87" s="194" t="s">
        <v>162</v>
      </c>
      <c r="C87" s="195">
        <v>2222558.0399999996</v>
      </c>
      <c r="D87" s="194"/>
      <c r="E87" s="196" t="s">
        <v>127</v>
      </c>
      <c r="F87" s="197">
        <f t="shared" si="3"/>
        <v>0</v>
      </c>
      <c r="G87" s="197">
        <f t="shared" si="4"/>
        <v>0</v>
      </c>
      <c r="H87" s="197"/>
      <c r="I87" s="197"/>
    </row>
    <row r="88" spans="1:9">
      <c r="A88" s="201">
        <f t="shared" si="5"/>
        <v>82</v>
      </c>
      <c r="B88" s="194" t="s">
        <v>163</v>
      </c>
      <c r="C88" s="195">
        <v>1883632.2000000002</v>
      </c>
      <c r="D88" s="194"/>
      <c r="E88" s="196" t="s">
        <v>107</v>
      </c>
      <c r="F88" s="197">
        <f t="shared" si="3"/>
        <v>0</v>
      </c>
      <c r="G88" s="197">
        <f t="shared" si="4"/>
        <v>1883632.2000000002</v>
      </c>
      <c r="H88" s="197"/>
      <c r="I88" s="197"/>
    </row>
    <row r="89" spans="1:9">
      <c r="A89" s="201">
        <f t="shared" si="5"/>
        <v>83</v>
      </c>
      <c r="B89" s="194" t="s">
        <v>164</v>
      </c>
      <c r="C89" s="195">
        <v>2694991.0999999996</v>
      </c>
      <c r="D89" s="194"/>
      <c r="E89" s="196" t="s">
        <v>105</v>
      </c>
      <c r="F89" s="197">
        <f t="shared" si="3"/>
        <v>2694991.0999999996</v>
      </c>
      <c r="G89" s="197">
        <f t="shared" si="4"/>
        <v>0</v>
      </c>
      <c r="H89" s="197"/>
      <c r="I89" s="197"/>
    </row>
    <row r="90" spans="1:9">
      <c r="A90" s="201">
        <f t="shared" si="5"/>
        <v>84</v>
      </c>
      <c r="B90" s="194" t="s">
        <v>165</v>
      </c>
      <c r="C90" s="195">
        <v>3437727.2199999993</v>
      </c>
      <c r="D90" s="194"/>
      <c r="E90" s="196" t="s">
        <v>105</v>
      </c>
      <c r="F90" s="197">
        <f t="shared" si="3"/>
        <v>3437727.2199999993</v>
      </c>
      <c r="G90" s="197">
        <f t="shared" si="4"/>
        <v>0</v>
      </c>
      <c r="H90" s="197"/>
      <c r="I90" s="197"/>
    </row>
    <row r="91" spans="1:9">
      <c r="A91" s="201">
        <f t="shared" si="5"/>
        <v>85</v>
      </c>
      <c r="B91" s="194" t="s">
        <v>166</v>
      </c>
      <c r="C91" s="195">
        <v>1788035.0999999999</v>
      </c>
      <c r="D91" s="194"/>
      <c r="E91" s="196" t="s">
        <v>105</v>
      </c>
      <c r="F91" s="197">
        <f t="shared" si="3"/>
        <v>1788035.0999999999</v>
      </c>
      <c r="G91" s="197">
        <f t="shared" si="4"/>
        <v>0</v>
      </c>
      <c r="H91" s="197"/>
      <c r="I91" s="197"/>
    </row>
    <row r="92" spans="1:9">
      <c r="A92" s="201">
        <f t="shared" si="5"/>
        <v>86</v>
      </c>
      <c r="B92" s="194" t="s">
        <v>167</v>
      </c>
      <c r="C92" s="195">
        <v>1027759.25</v>
      </c>
      <c r="D92" s="194"/>
      <c r="E92" s="196" t="s">
        <v>105</v>
      </c>
      <c r="F92" s="197">
        <f t="shared" si="3"/>
        <v>1027759.25</v>
      </c>
      <c r="G92" s="197">
        <f t="shared" si="4"/>
        <v>0</v>
      </c>
      <c r="H92" s="197"/>
      <c r="I92" s="197"/>
    </row>
    <row r="93" spans="1:9">
      <c r="A93" s="201">
        <f t="shared" si="5"/>
        <v>87</v>
      </c>
      <c r="B93" s="194" t="s">
        <v>168</v>
      </c>
      <c r="C93" s="195">
        <v>954680.5</v>
      </c>
      <c r="D93" s="194"/>
      <c r="E93" s="196" t="s">
        <v>105</v>
      </c>
      <c r="F93" s="197">
        <f t="shared" si="3"/>
        <v>954680.5</v>
      </c>
      <c r="G93" s="197">
        <f t="shared" si="4"/>
        <v>0</v>
      </c>
      <c r="H93" s="197"/>
      <c r="I93" s="197"/>
    </row>
    <row r="94" spans="1:9">
      <c r="A94" s="201">
        <f t="shared" si="5"/>
        <v>88</v>
      </c>
      <c r="B94" s="194" t="s">
        <v>169</v>
      </c>
      <c r="C94" s="195">
        <v>9132.9199999999837</v>
      </c>
      <c r="D94" s="194"/>
      <c r="E94" s="196" t="s">
        <v>107</v>
      </c>
      <c r="F94" s="197">
        <f t="shared" si="3"/>
        <v>0</v>
      </c>
      <c r="G94" s="197">
        <f t="shared" si="4"/>
        <v>9132.9199999999837</v>
      </c>
      <c r="H94" s="197"/>
      <c r="I94" s="197"/>
    </row>
    <row r="95" spans="1:9">
      <c r="A95" s="201">
        <f t="shared" si="5"/>
        <v>89</v>
      </c>
      <c r="B95" s="194" t="s">
        <v>170</v>
      </c>
      <c r="C95" s="195">
        <v>4655154.21</v>
      </c>
      <c r="D95" s="194"/>
      <c r="E95" s="196" t="s">
        <v>105</v>
      </c>
      <c r="F95" s="197">
        <f t="shared" si="3"/>
        <v>4655154.21</v>
      </c>
      <c r="G95" s="197">
        <f t="shared" si="4"/>
        <v>0</v>
      </c>
      <c r="H95" s="197"/>
      <c r="I95" s="197"/>
    </row>
    <row r="96" spans="1:9">
      <c r="A96" s="201">
        <f t="shared" si="5"/>
        <v>90</v>
      </c>
      <c r="B96" s="194" t="s">
        <v>171</v>
      </c>
      <c r="C96" s="195">
        <v>1851797.2800000003</v>
      </c>
      <c r="D96" s="194"/>
      <c r="E96" s="196" t="s">
        <v>107</v>
      </c>
      <c r="F96" s="197">
        <f t="shared" si="3"/>
        <v>0</v>
      </c>
      <c r="G96" s="197">
        <f t="shared" si="4"/>
        <v>1851797.2800000003</v>
      </c>
      <c r="H96" s="197"/>
      <c r="I96" s="197"/>
    </row>
    <row r="97" spans="1:9">
      <c r="A97" s="201">
        <f t="shared" si="5"/>
        <v>91</v>
      </c>
      <c r="B97" s="194" t="s">
        <v>172</v>
      </c>
      <c r="C97" s="195">
        <v>980210.29</v>
      </c>
      <c r="D97" s="194"/>
      <c r="E97" s="196" t="s">
        <v>107</v>
      </c>
      <c r="F97" s="197">
        <f t="shared" si="3"/>
        <v>0</v>
      </c>
      <c r="G97" s="197">
        <f t="shared" si="4"/>
        <v>980210.29</v>
      </c>
      <c r="H97" s="197"/>
      <c r="I97" s="197"/>
    </row>
    <row r="98" spans="1:9">
      <c r="A98" s="201">
        <f t="shared" si="5"/>
        <v>92</v>
      </c>
      <c r="B98" s="194" t="s">
        <v>173</v>
      </c>
      <c r="C98" s="195">
        <v>650594.3600000001</v>
      </c>
      <c r="D98" s="194"/>
      <c r="E98" s="196" t="s">
        <v>107</v>
      </c>
      <c r="F98" s="197">
        <f t="shared" si="3"/>
        <v>0</v>
      </c>
      <c r="G98" s="197">
        <f t="shared" si="4"/>
        <v>650594.3600000001</v>
      </c>
      <c r="H98" s="197"/>
      <c r="I98" s="197"/>
    </row>
    <row r="99" spans="1:9">
      <c r="A99" s="201">
        <f t="shared" si="5"/>
        <v>93</v>
      </c>
      <c r="B99" s="194" t="s">
        <v>174</v>
      </c>
      <c r="C99" s="195">
        <v>412461.86</v>
      </c>
      <c r="D99" s="194"/>
      <c r="E99" s="196" t="s">
        <v>107</v>
      </c>
      <c r="F99" s="197">
        <f t="shared" si="3"/>
        <v>0</v>
      </c>
      <c r="G99" s="197">
        <f t="shared" si="4"/>
        <v>412461.86</v>
      </c>
      <c r="H99" s="197"/>
      <c r="I99" s="197"/>
    </row>
    <row r="100" spans="1:9">
      <c r="A100" s="201">
        <f t="shared" si="5"/>
        <v>94</v>
      </c>
      <c r="B100" s="194" t="s">
        <v>175</v>
      </c>
      <c r="C100" s="195">
        <v>1448650.9899999998</v>
      </c>
      <c r="D100" s="194"/>
      <c r="E100" s="196" t="s">
        <v>107</v>
      </c>
      <c r="F100" s="197">
        <f t="shared" si="3"/>
        <v>0</v>
      </c>
      <c r="G100" s="197">
        <f t="shared" si="4"/>
        <v>1448650.9899999998</v>
      </c>
      <c r="H100" s="197"/>
      <c r="I100" s="197"/>
    </row>
    <row r="101" spans="1:9">
      <c r="A101" s="201">
        <f t="shared" si="5"/>
        <v>95</v>
      </c>
      <c r="B101" s="194" t="s">
        <v>176</v>
      </c>
      <c r="C101" s="195">
        <v>3692154.3499999996</v>
      </c>
      <c r="D101" s="194"/>
      <c r="E101" s="196" t="s">
        <v>107</v>
      </c>
      <c r="F101" s="197">
        <f t="shared" si="3"/>
        <v>0</v>
      </c>
      <c r="G101" s="197">
        <f t="shared" si="4"/>
        <v>3692154.3499999996</v>
      </c>
      <c r="H101" s="197"/>
      <c r="I101" s="197"/>
    </row>
    <row r="102" spans="1:9">
      <c r="A102" s="201">
        <f t="shared" si="5"/>
        <v>96</v>
      </c>
      <c r="B102" s="194" t="s">
        <v>177</v>
      </c>
      <c r="C102" s="195">
        <v>2581725.64</v>
      </c>
      <c r="D102" s="194"/>
      <c r="E102" s="196" t="s">
        <v>105</v>
      </c>
      <c r="F102" s="197">
        <f t="shared" si="3"/>
        <v>2581725.64</v>
      </c>
      <c r="G102" s="197">
        <f t="shared" si="4"/>
        <v>0</v>
      </c>
      <c r="H102" s="197"/>
      <c r="I102" s="197"/>
    </row>
    <row r="103" spans="1:9">
      <c r="A103" s="201">
        <f t="shared" si="5"/>
        <v>97</v>
      </c>
      <c r="B103" s="194" t="s">
        <v>178</v>
      </c>
      <c r="C103" s="195">
        <v>9016.7900000000009</v>
      </c>
      <c r="D103" s="194"/>
      <c r="E103" s="196" t="s">
        <v>105</v>
      </c>
      <c r="F103" s="197">
        <f t="shared" si="3"/>
        <v>9016.7900000000009</v>
      </c>
      <c r="G103" s="197">
        <f t="shared" si="4"/>
        <v>0</v>
      </c>
      <c r="H103" s="197"/>
      <c r="I103" s="197"/>
    </row>
    <row r="104" spans="1:9">
      <c r="A104" s="201">
        <f t="shared" si="5"/>
        <v>98</v>
      </c>
      <c r="B104" s="194" t="s">
        <v>1292</v>
      </c>
      <c r="C104" s="195">
        <v>100473.69</v>
      </c>
      <c r="D104" s="194"/>
      <c r="E104" s="196" t="s">
        <v>105</v>
      </c>
      <c r="F104" s="197">
        <f t="shared" si="3"/>
        <v>100473.69</v>
      </c>
      <c r="G104" s="197">
        <f t="shared" si="4"/>
        <v>0</v>
      </c>
      <c r="H104" s="197"/>
      <c r="I104" s="197"/>
    </row>
    <row r="105" spans="1:9">
      <c r="A105" s="201">
        <f t="shared" si="5"/>
        <v>99</v>
      </c>
      <c r="B105" s="194" t="s">
        <v>179</v>
      </c>
      <c r="C105" s="195">
        <v>257107.43999999997</v>
      </c>
      <c r="D105" s="194"/>
      <c r="E105" s="196" t="s">
        <v>105</v>
      </c>
      <c r="F105" s="197">
        <f t="shared" si="3"/>
        <v>257107.43999999997</v>
      </c>
      <c r="G105" s="197">
        <f t="shared" si="4"/>
        <v>0</v>
      </c>
      <c r="H105" s="197"/>
      <c r="I105" s="197"/>
    </row>
    <row r="106" spans="1:9">
      <c r="A106" s="201">
        <f t="shared" si="5"/>
        <v>100</v>
      </c>
      <c r="B106" s="194" t="s">
        <v>180</v>
      </c>
      <c r="C106" s="195">
        <v>1023874.1699999999</v>
      </c>
      <c r="D106" s="194"/>
      <c r="E106" s="196" t="s">
        <v>105</v>
      </c>
      <c r="F106" s="197">
        <f t="shared" si="3"/>
        <v>1023874.1699999999</v>
      </c>
      <c r="G106" s="197">
        <f t="shared" si="4"/>
        <v>0</v>
      </c>
      <c r="H106" s="197"/>
      <c r="I106" s="197"/>
    </row>
    <row r="107" spans="1:9">
      <c r="A107" s="201">
        <f t="shared" si="5"/>
        <v>101</v>
      </c>
      <c r="B107" s="194" t="s">
        <v>181</v>
      </c>
      <c r="C107" s="195">
        <v>4430100.040000001</v>
      </c>
      <c r="D107" s="194"/>
      <c r="E107" s="196" t="s">
        <v>105</v>
      </c>
      <c r="F107" s="197">
        <f t="shared" si="3"/>
        <v>4430100.040000001</v>
      </c>
      <c r="G107" s="197">
        <f t="shared" si="4"/>
        <v>0</v>
      </c>
      <c r="H107" s="197"/>
      <c r="I107" s="197"/>
    </row>
    <row r="108" spans="1:9">
      <c r="A108" s="201">
        <f t="shared" si="5"/>
        <v>102</v>
      </c>
      <c r="B108" s="194" t="s">
        <v>182</v>
      </c>
      <c r="C108" s="195">
        <v>894045.33999999985</v>
      </c>
      <c r="D108" s="194"/>
      <c r="E108" s="196" t="s">
        <v>105</v>
      </c>
      <c r="F108" s="197">
        <f t="shared" si="3"/>
        <v>894045.33999999985</v>
      </c>
      <c r="G108" s="197">
        <f t="shared" si="4"/>
        <v>0</v>
      </c>
      <c r="H108" s="197"/>
      <c r="I108" s="197"/>
    </row>
    <row r="109" spans="1:9">
      <c r="A109" s="201">
        <f t="shared" si="5"/>
        <v>103</v>
      </c>
      <c r="B109" s="194" t="s">
        <v>183</v>
      </c>
      <c r="C109" s="195">
        <v>588807.39</v>
      </c>
      <c r="D109" s="194"/>
      <c r="E109" s="196" t="s">
        <v>107</v>
      </c>
      <c r="F109" s="197">
        <f t="shared" si="3"/>
        <v>0</v>
      </c>
      <c r="G109" s="197">
        <f t="shared" si="4"/>
        <v>588807.39</v>
      </c>
      <c r="H109" s="197"/>
      <c r="I109" s="197"/>
    </row>
    <row r="110" spans="1:9">
      <c r="A110" s="201">
        <f t="shared" si="5"/>
        <v>104</v>
      </c>
      <c r="B110" s="194" t="s">
        <v>184</v>
      </c>
      <c r="C110" s="195">
        <v>495299.8</v>
      </c>
      <c r="D110" s="194"/>
      <c r="E110" s="196" t="s">
        <v>105</v>
      </c>
      <c r="F110" s="197">
        <f t="shared" si="3"/>
        <v>495299.8</v>
      </c>
      <c r="G110" s="197">
        <f t="shared" si="4"/>
        <v>0</v>
      </c>
      <c r="H110" s="197"/>
      <c r="I110" s="197"/>
    </row>
    <row r="111" spans="1:9">
      <c r="A111" s="201">
        <f t="shared" si="5"/>
        <v>105</v>
      </c>
      <c r="B111" s="194" t="s">
        <v>1068</v>
      </c>
      <c r="C111" s="195">
        <v>21682.19</v>
      </c>
      <c r="D111" s="194"/>
      <c r="E111" s="196" t="s">
        <v>105</v>
      </c>
      <c r="F111" s="197">
        <f t="shared" si="3"/>
        <v>21682.19</v>
      </c>
      <c r="G111" s="197">
        <f t="shared" si="4"/>
        <v>0</v>
      </c>
      <c r="H111" s="197"/>
      <c r="I111" s="197"/>
    </row>
    <row r="112" spans="1:9">
      <c r="A112" s="201">
        <f t="shared" si="5"/>
        <v>106</v>
      </c>
      <c r="B112" s="194" t="s">
        <v>185</v>
      </c>
      <c r="C112" s="195">
        <v>2109813.4899999998</v>
      </c>
      <c r="D112" s="194"/>
      <c r="E112" s="196" t="s">
        <v>105</v>
      </c>
      <c r="F112" s="197">
        <f t="shared" si="3"/>
        <v>2109813.4899999998</v>
      </c>
      <c r="G112" s="197">
        <f t="shared" si="4"/>
        <v>0</v>
      </c>
      <c r="H112" s="197"/>
      <c r="I112" s="197"/>
    </row>
    <row r="113" spans="1:9">
      <c r="A113" s="201">
        <f t="shared" si="5"/>
        <v>107</v>
      </c>
      <c r="B113" s="194" t="s">
        <v>1293</v>
      </c>
      <c r="C113" s="195">
        <v>911640.64999999991</v>
      </c>
      <c r="D113" s="194"/>
      <c r="E113" s="196" t="s">
        <v>105</v>
      </c>
      <c r="F113" s="197">
        <f t="shared" si="3"/>
        <v>911640.64999999991</v>
      </c>
      <c r="G113" s="197">
        <f t="shared" si="4"/>
        <v>0</v>
      </c>
      <c r="H113" s="197"/>
      <c r="I113" s="197"/>
    </row>
    <row r="114" spans="1:9">
      <c r="A114" s="201">
        <f t="shared" si="5"/>
        <v>108</v>
      </c>
      <c r="B114" s="194" t="s">
        <v>1087</v>
      </c>
      <c r="C114" s="195">
        <v>55685.13</v>
      </c>
      <c r="D114" s="194"/>
      <c r="E114" s="196" t="s">
        <v>105</v>
      </c>
      <c r="F114" s="197">
        <f t="shared" si="3"/>
        <v>55685.13</v>
      </c>
      <c r="G114" s="197">
        <f t="shared" si="4"/>
        <v>0</v>
      </c>
      <c r="H114" s="197"/>
      <c r="I114" s="197"/>
    </row>
    <row r="115" spans="1:9">
      <c r="A115" s="201">
        <f t="shared" si="5"/>
        <v>109</v>
      </c>
      <c r="B115" s="194" t="s">
        <v>1088</v>
      </c>
      <c r="C115" s="195">
        <v>57978.77</v>
      </c>
      <c r="D115" s="194"/>
      <c r="E115" s="196" t="s">
        <v>105</v>
      </c>
      <c r="F115" s="197">
        <f t="shared" si="3"/>
        <v>57978.77</v>
      </c>
      <c r="G115" s="197">
        <f t="shared" si="4"/>
        <v>0</v>
      </c>
      <c r="H115" s="197"/>
      <c r="I115" s="197"/>
    </row>
    <row r="116" spans="1:9">
      <c r="A116" s="201">
        <f t="shared" si="5"/>
        <v>110</v>
      </c>
      <c r="B116" s="194" t="s">
        <v>186</v>
      </c>
      <c r="C116" s="195">
        <v>826305.91</v>
      </c>
      <c r="D116" s="194"/>
      <c r="E116" s="196" t="s">
        <v>107</v>
      </c>
      <c r="F116" s="197">
        <f t="shared" si="3"/>
        <v>0</v>
      </c>
      <c r="G116" s="197">
        <f t="shared" si="4"/>
        <v>826305.91</v>
      </c>
      <c r="H116" s="197"/>
      <c r="I116" s="197"/>
    </row>
    <row r="117" spans="1:9">
      <c r="A117" s="201">
        <f t="shared" si="5"/>
        <v>111</v>
      </c>
      <c r="B117" s="194" t="s">
        <v>187</v>
      </c>
      <c r="C117" s="195">
        <v>706367.47</v>
      </c>
      <c r="D117" s="194"/>
      <c r="E117" s="196" t="s">
        <v>107</v>
      </c>
      <c r="F117" s="197">
        <f t="shared" si="3"/>
        <v>0</v>
      </c>
      <c r="G117" s="197">
        <f t="shared" si="4"/>
        <v>706367.47</v>
      </c>
      <c r="H117" s="197"/>
      <c r="I117" s="197"/>
    </row>
    <row r="118" spans="1:9">
      <c r="A118" s="201">
        <f t="shared" si="5"/>
        <v>112</v>
      </c>
      <c r="B118" s="194" t="s">
        <v>1294</v>
      </c>
      <c r="C118" s="195">
        <v>617508.13</v>
      </c>
      <c r="D118" s="194"/>
      <c r="E118" s="196" t="s">
        <v>105</v>
      </c>
      <c r="F118" s="197">
        <f t="shared" si="3"/>
        <v>617508.13</v>
      </c>
      <c r="G118" s="197">
        <f t="shared" si="4"/>
        <v>0</v>
      </c>
      <c r="H118" s="197"/>
      <c r="I118" s="197"/>
    </row>
    <row r="119" spans="1:9">
      <c r="A119" s="201">
        <f t="shared" si="5"/>
        <v>113</v>
      </c>
      <c r="B119" s="194" t="s">
        <v>188</v>
      </c>
      <c r="C119" s="195">
        <v>2969948.79</v>
      </c>
      <c r="D119" s="194"/>
      <c r="E119" s="196" t="s">
        <v>105</v>
      </c>
      <c r="F119" s="197">
        <f t="shared" si="3"/>
        <v>2969948.79</v>
      </c>
      <c r="G119" s="197">
        <f t="shared" si="4"/>
        <v>0</v>
      </c>
      <c r="H119" s="197"/>
      <c r="I119" s="197"/>
    </row>
    <row r="120" spans="1:9">
      <c r="A120" s="201">
        <f t="shared" si="5"/>
        <v>114</v>
      </c>
      <c r="B120" s="194" t="s">
        <v>189</v>
      </c>
      <c r="C120" s="195">
        <v>820602.28999999992</v>
      </c>
      <c r="D120" s="194"/>
      <c r="E120" s="196" t="s">
        <v>105</v>
      </c>
      <c r="F120" s="197">
        <f t="shared" si="3"/>
        <v>820602.28999999992</v>
      </c>
      <c r="G120" s="197">
        <f t="shared" si="4"/>
        <v>0</v>
      </c>
      <c r="H120" s="197"/>
      <c r="I120" s="197"/>
    </row>
    <row r="121" spans="1:9">
      <c r="A121" s="201">
        <f t="shared" si="5"/>
        <v>115</v>
      </c>
      <c r="B121" s="194" t="s">
        <v>1185</v>
      </c>
      <c r="C121" s="195">
        <v>235490.74</v>
      </c>
      <c r="D121" s="194"/>
      <c r="E121" s="196" t="s">
        <v>105</v>
      </c>
      <c r="F121" s="197">
        <f t="shared" si="3"/>
        <v>235490.74</v>
      </c>
      <c r="G121" s="197">
        <f t="shared" si="4"/>
        <v>0</v>
      </c>
      <c r="H121" s="197"/>
      <c r="I121" s="197"/>
    </row>
    <row r="122" spans="1:9">
      <c r="A122" s="201">
        <f t="shared" si="5"/>
        <v>116</v>
      </c>
      <c r="B122" s="194" t="s">
        <v>1180</v>
      </c>
      <c r="C122" s="195">
        <v>276026.34000000003</v>
      </c>
      <c r="D122" s="194"/>
      <c r="E122" s="196" t="s">
        <v>105</v>
      </c>
      <c r="F122" s="197">
        <f t="shared" si="3"/>
        <v>276026.34000000003</v>
      </c>
      <c r="G122" s="197">
        <f t="shared" si="4"/>
        <v>0</v>
      </c>
      <c r="H122" s="197"/>
      <c r="I122" s="197"/>
    </row>
    <row r="123" spans="1:9">
      <c r="A123" s="201">
        <f t="shared" si="5"/>
        <v>117</v>
      </c>
      <c r="B123" s="194" t="s">
        <v>1295</v>
      </c>
      <c r="C123" s="195">
        <v>107927.39000000001</v>
      </c>
      <c r="D123" s="194"/>
      <c r="E123" s="196" t="s">
        <v>105</v>
      </c>
      <c r="F123" s="197">
        <f t="shared" si="3"/>
        <v>107927.39000000001</v>
      </c>
      <c r="G123" s="197">
        <f t="shared" si="4"/>
        <v>0</v>
      </c>
      <c r="H123" s="197"/>
      <c r="I123" s="197"/>
    </row>
    <row r="124" spans="1:9">
      <c r="A124" s="201">
        <f t="shared" si="5"/>
        <v>118</v>
      </c>
      <c r="B124" s="194" t="s">
        <v>190</v>
      </c>
      <c r="C124" s="195">
        <v>1674347.9800000002</v>
      </c>
      <c r="D124" s="194"/>
      <c r="E124" s="196" t="s">
        <v>105</v>
      </c>
      <c r="F124" s="197">
        <f t="shared" si="3"/>
        <v>1674347.9800000002</v>
      </c>
      <c r="G124" s="197">
        <f t="shared" si="4"/>
        <v>0</v>
      </c>
      <c r="H124" s="197"/>
      <c r="I124" s="197"/>
    </row>
    <row r="125" spans="1:9">
      <c r="A125" s="201">
        <f t="shared" si="5"/>
        <v>119</v>
      </c>
      <c r="B125" s="194" t="s">
        <v>191</v>
      </c>
      <c r="C125" s="195">
        <v>1315752.58</v>
      </c>
      <c r="D125" s="194"/>
      <c r="E125" s="196" t="s">
        <v>107</v>
      </c>
      <c r="F125" s="197">
        <f t="shared" si="3"/>
        <v>0</v>
      </c>
      <c r="G125" s="197">
        <f t="shared" si="4"/>
        <v>1315752.58</v>
      </c>
      <c r="H125" s="197"/>
      <c r="I125" s="197"/>
    </row>
    <row r="126" spans="1:9">
      <c r="A126" s="201">
        <f t="shared" si="5"/>
        <v>120</v>
      </c>
      <c r="B126" s="194" t="s">
        <v>192</v>
      </c>
      <c r="C126" s="195">
        <v>2576164.9499999997</v>
      </c>
      <c r="D126" s="194"/>
      <c r="E126" s="196" t="s">
        <v>105</v>
      </c>
      <c r="F126" s="197">
        <f t="shared" si="3"/>
        <v>2576164.9499999997</v>
      </c>
      <c r="G126" s="197">
        <f t="shared" si="4"/>
        <v>0</v>
      </c>
      <c r="H126" s="197"/>
      <c r="I126" s="197"/>
    </row>
    <row r="127" spans="1:9">
      <c r="A127" s="201">
        <f t="shared" si="5"/>
        <v>121</v>
      </c>
      <c r="B127" s="194" t="s">
        <v>193</v>
      </c>
      <c r="C127" s="195">
        <v>158756.43000000002</v>
      </c>
      <c r="D127" s="194"/>
      <c r="E127" s="196" t="s">
        <v>105</v>
      </c>
      <c r="F127" s="197">
        <f t="shared" si="3"/>
        <v>158756.43000000002</v>
      </c>
      <c r="G127" s="197">
        <f t="shared" si="4"/>
        <v>0</v>
      </c>
      <c r="H127" s="197"/>
      <c r="I127" s="197"/>
    </row>
    <row r="128" spans="1:9">
      <c r="A128" s="201">
        <f t="shared" si="5"/>
        <v>122</v>
      </c>
      <c r="B128" s="194" t="s">
        <v>194</v>
      </c>
      <c r="C128" s="195">
        <v>476433.47</v>
      </c>
      <c r="D128" s="194"/>
      <c r="E128" s="196" t="s">
        <v>105</v>
      </c>
      <c r="F128" s="197">
        <f t="shared" si="3"/>
        <v>476433.47</v>
      </c>
      <c r="G128" s="197">
        <f t="shared" si="4"/>
        <v>0</v>
      </c>
      <c r="H128" s="197"/>
      <c r="I128" s="197"/>
    </row>
    <row r="129" spans="1:9">
      <c r="A129" s="201">
        <f t="shared" si="5"/>
        <v>123</v>
      </c>
      <c r="B129" s="194" t="s">
        <v>195</v>
      </c>
      <c r="C129" s="195">
        <v>1355966.7200000002</v>
      </c>
      <c r="D129" s="194"/>
      <c r="E129" s="196" t="s">
        <v>107</v>
      </c>
      <c r="F129" s="197">
        <f t="shared" si="3"/>
        <v>0</v>
      </c>
      <c r="G129" s="197">
        <f t="shared" si="4"/>
        <v>1355966.7200000002</v>
      </c>
      <c r="H129" s="197"/>
      <c r="I129" s="197"/>
    </row>
    <row r="130" spans="1:9">
      <c r="A130" s="201">
        <f t="shared" si="5"/>
        <v>124</v>
      </c>
      <c r="B130" s="194" t="s">
        <v>196</v>
      </c>
      <c r="C130" s="195">
        <v>1457014.99</v>
      </c>
      <c r="D130" s="194"/>
      <c r="E130" s="196" t="s">
        <v>107</v>
      </c>
      <c r="F130" s="197">
        <f t="shared" si="3"/>
        <v>0</v>
      </c>
      <c r="G130" s="197">
        <f t="shared" si="4"/>
        <v>1457014.99</v>
      </c>
      <c r="H130" s="197"/>
      <c r="I130" s="197"/>
    </row>
    <row r="131" spans="1:9">
      <c r="A131" s="201">
        <f t="shared" si="5"/>
        <v>125</v>
      </c>
      <c r="B131" s="194" t="s">
        <v>197</v>
      </c>
      <c r="C131" s="195">
        <v>1508482.4500000002</v>
      </c>
      <c r="D131" s="194"/>
      <c r="E131" s="196" t="s">
        <v>107</v>
      </c>
      <c r="F131" s="197">
        <f t="shared" si="3"/>
        <v>0</v>
      </c>
      <c r="G131" s="197">
        <f t="shared" si="4"/>
        <v>1508482.4500000002</v>
      </c>
      <c r="H131" s="197"/>
      <c r="I131" s="197"/>
    </row>
    <row r="132" spans="1:9">
      <c r="A132" s="201">
        <f t="shared" si="5"/>
        <v>126</v>
      </c>
      <c r="B132" s="194" t="s">
        <v>198</v>
      </c>
      <c r="C132" s="195">
        <v>1571144.02</v>
      </c>
      <c r="D132" s="194"/>
      <c r="E132" s="196" t="s">
        <v>107</v>
      </c>
      <c r="F132" s="197">
        <f t="shared" si="3"/>
        <v>0</v>
      </c>
      <c r="G132" s="197">
        <f t="shared" si="4"/>
        <v>1571144.02</v>
      </c>
      <c r="H132" s="197"/>
      <c r="I132" s="197"/>
    </row>
    <row r="133" spans="1:9">
      <c r="A133" s="201">
        <f t="shared" si="5"/>
        <v>127</v>
      </c>
      <c r="B133" s="194" t="s">
        <v>199</v>
      </c>
      <c r="C133" s="195">
        <v>3318581.3600000008</v>
      </c>
      <c r="D133" s="194"/>
      <c r="E133" s="196" t="s">
        <v>107</v>
      </c>
      <c r="F133" s="197">
        <f t="shared" si="3"/>
        <v>0</v>
      </c>
      <c r="G133" s="197">
        <f t="shared" si="4"/>
        <v>3318581.3600000008</v>
      </c>
      <c r="H133" s="197"/>
      <c r="I133" s="197"/>
    </row>
    <row r="134" spans="1:9">
      <c r="A134" s="201">
        <f t="shared" si="5"/>
        <v>128</v>
      </c>
      <c r="B134" s="194" t="s">
        <v>200</v>
      </c>
      <c r="C134" s="195">
        <v>1751194.77</v>
      </c>
      <c r="D134" s="194"/>
      <c r="E134" s="196" t="s">
        <v>107</v>
      </c>
      <c r="F134" s="197">
        <f t="shared" si="3"/>
        <v>0</v>
      </c>
      <c r="G134" s="197">
        <f t="shared" si="4"/>
        <v>1751194.77</v>
      </c>
      <c r="H134" s="197"/>
      <c r="I134" s="197"/>
    </row>
    <row r="135" spans="1:9">
      <c r="A135" s="201">
        <f t="shared" si="5"/>
        <v>129</v>
      </c>
      <c r="B135" s="194" t="s">
        <v>201</v>
      </c>
      <c r="C135" s="195">
        <v>2748265.4099999997</v>
      </c>
      <c r="D135" s="194"/>
      <c r="E135" s="196" t="s">
        <v>107</v>
      </c>
      <c r="F135" s="197">
        <f t="shared" ref="F135:F198" si="6">IF(E135="T",C135,0)</f>
        <v>0</v>
      </c>
      <c r="G135" s="197">
        <f t="shared" ref="G135:G198" si="7">IF(E135="D",C135,0)</f>
        <v>2748265.4099999997</v>
      </c>
      <c r="H135" s="197"/>
      <c r="I135" s="197"/>
    </row>
    <row r="136" spans="1:9">
      <c r="A136" s="201">
        <f t="shared" ref="A136:A199" si="8">A135+1</f>
        <v>130</v>
      </c>
      <c r="B136" s="194" t="s">
        <v>202</v>
      </c>
      <c r="C136" s="195">
        <v>1383474.87</v>
      </c>
      <c r="D136" s="194"/>
      <c r="E136" s="196" t="s">
        <v>107</v>
      </c>
      <c r="F136" s="197">
        <f t="shared" si="6"/>
        <v>0</v>
      </c>
      <c r="G136" s="197">
        <f t="shared" si="7"/>
        <v>1383474.87</v>
      </c>
      <c r="H136" s="197"/>
      <c r="I136" s="197"/>
    </row>
    <row r="137" spans="1:9">
      <c r="A137" s="201">
        <f t="shared" si="8"/>
        <v>131</v>
      </c>
      <c r="B137" s="194" t="s">
        <v>1076</v>
      </c>
      <c r="C137" s="195">
        <v>995565.94</v>
      </c>
      <c r="D137" s="194"/>
      <c r="E137" s="196" t="s">
        <v>107</v>
      </c>
      <c r="F137" s="197">
        <f t="shared" si="6"/>
        <v>0</v>
      </c>
      <c r="G137" s="197">
        <f t="shared" si="7"/>
        <v>995565.94</v>
      </c>
      <c r="H137" s="197"/>
      <c r="I137" s="197"/>
    </row>
    <row r="138" spans="1:9">
      <c r="A138" s="201">
        <f t="shared" si="8"/>
        <v>132</v>
      </c>
      <c r="B138" s="194" t="s">
        <v>203</v>
      </c>
      <c r="C138" s="195">
        <v>744914.36</v>
      </c>
      <c r="D138" s="194"/>
      <c r="E138" s="196" t="s">
        <v>107</v>
      </c>
      <c r="F138" s="197">
        <f t="shared" si="6"/>
        <v>0</v>
      </c>
      <c r="G138" s="197">
        <f t="shared" si="7"/>
        <v>744914.36</v>
      </c>
      <c r="H138" s="197"/>
      <c r="I138" s="197"/>
    </row>
    <row r="139" spans="1:9">
      <c r="A139" s="201">
        <f t="shared" si="8"/>
        <v>133</v>
      </c>
      <c r="B139" s="194" t="s">
        <v>204</v>
      </c>
      <c r="C139" s="195">
        <v>834094.56</v>
      </c>
      <c r="D139" s="194"/>
      <c r="E139" s="196" t="s">
        <v>107</v>
      </c>
      <c r="F139" s="197">
        <f t="shared" si="6"/>
        <v>0</v>
      </c>
      <c r="G139" s="197">
        <f t="shared" si="7"/>
        <v>834094.56</v>
      </c>
      <c r="H139" s="197"/>
      <c r="I139" s="197"/>
    </row>
    <row r="140" spans="1:9">
      <c r="A140" s="201">
        <f t="shared" si="8"/>
        <v>134</v>
      </c>
      <c r="B140" s="194" t="s">
        <v>1077</v>
      </c>
      <c r="C140" s="195">
        <v>1474587.5299999998</v>
      </c>
      <c r="D140" s="194"/>
      <c r="E140" s="196" t="s">
        <v>107</v>
      </c>
      <c r="F140" s="197">
        <f t="shared" si="6"/>
        <v>0</v>
      </c>
      <c r="G140" s="197">
        <f t="shared" si="7"/>
        <v>1474587.5299999998</v>
      </c>
      <c r="H140" s="197"/>
      <c r="I140" s="197"/>
    </row>
    <row r="141" spans="1:9">
      <c r="A141" s="201">
        <f t="shared" si="8"/>
        <v>135</v>
      </c>
      <c r="B141" s="194" t="s">
        <v>205</v>
      </c>
      <c r="C141" s="195">
        <v>321363.92000000004</v>
      </c>
      <c r="D141" s="194"/>
      <c r="E141" s="196" t="s">
        <v>107</v>
      </c>
      <c r="F141" s="197">
        <f t="shared" si="6"/>
        <v>0</v>
      </c>
      <c r="G141" s="197">
        <f t="shared" si="7"/>
        <v>321363.92000000004</v>
      </c>
      <c r="H141" s="197"/>
      <c r="I141" s="197"/>
    </row>
    <row r="142" spans="1:9">
      <c r="A142" s="201">
        <f t="shared" si="8"/>
        <v>136</v>
      </c>
      <c r="B142" s="194" t="s">
        <v>206</v>
      </c>
      <c r="C142" s="195">
        <v>314554.65999999997</v>
      </c>
      <c r="D142" s="194"/>
      <c r="E142" s="196" t="s">
        <v>105</v>
      </c>
      <c r="F142" s="197">
        <f t="shared" si="6"/>
        <v>314554.65999999997</v>
      </c>
      <c r="G142" s="197">
        <f t="shared" si="7"/>
        <v>0</v>
      </c>
      <c r="H142" s="197"/>
      <c r="I142" s="197"/>
    </row>
    <row r="143" spans="1:9">
      <c r="A143" s="201">
        <f t="shared" si="8"/>
        <v>137</v>
      </c>
      <c r="B143" s="194" t="s">
        <v>207</v>
      </c>
      <c r="C143" s="195">
        <v>1113654.7</v>
      </c>
      <c r="D143" s="194"/>
      <c r="E143" s="196" t="s">
        <v>107</v>
      </c>
      <c r="F143" s="197">
        <f t="shared" si="6"/>
        <v>0</v>
      </c>
      <c r="G143" s="197">
        <f t="shared" si="7"/>
        <v>1113654.7</v>
      </c>
      <c r="H143" s="197"/>
      <c r="I143" s="197"/>
    </row>
    <row r="144" spans="1:9">
      <c r="A144" s="201">
        <f t="shared" si="8"/>
        <v>138</v>
      </c>
      <c r="B144" s="194" t="s">
        <v>208</v>
      </c>
      <c r="C144" s="195">
        <v>263944.93</v>
      </c>
      <c r="D144" s="194"/>
      <c r="E144" s="196" t="s">
        <v>107</v>
      </c>
      <c r="F144" s="197">
        <f t="shared" si="6"/>
        <v>0</v>
      </c>
      <c r="G144" s="197">
        <f t="shared" si="7"/>
        <v>263944.93</v>
      </c>
      <c r="H144" s="197"/>
      <c r="I144" s="197"/>
    </row>
    <row r="145" spans="1:9">
      <c r="A145" s="201">
        <f t="shared" si="8"/>
        <v>139</v>
      </c>
      <c r="B145" s="194" t="s">
        <v>1144</v>
      </c>
      <c r="C145" s="195">
        <v>4299.6400000000003</v>
      </c>
      <c r="D145" s="194"/>
      <c r="E145" s="196" t="s">
        <v>107</v>
      </c>
      <c r="F145" s="197">
        <f t="shared" si="6"/>
        <v>0</v>
      </c>
      <c r="G145" s="197">
        <f t="shared" si="7"/>
        <v>4299.6400000000003</v>
      </c>
      <c r="H145" s="197"/>
      <c r="I145" s="197"/>
    </row>
    <row r="146" spans="1:9">
      <c r="A146" s="201">
        <f t="shared" si="8"/>
        <v>140</v>
      </c>
      <c r="B146" s="194" t="s">
        <v>209</v>
      </c>
      <c r="C146" s="195">
        <v>549408.67000000016</v>
      </c>
      <c r="D146" s="194"/>
      <c r="E146" s="196" t="s">
        <v>107</v>
      </c>
      <c r="F146" s="197">
        <f t="shared" si="6"/>
        <v>0</v>
      </c>
      <c r="G146" s="197">
        <f t="shared" si="7"/>
        <v>549408.67000000016</v>
      </c>
      <c r="H146" s="197"/>
      <c r="I146" s="197"/>
    </row>
    <row r="147" spans="1:9">
      <c r="A147" s="201">
        <f t="shared" si="8"/>
        <v>141</v>
      </c>
      <c r="B147" s="194" t="s">
        <v>210</v>
      </c>
      <c r="C147" s="195">
        <v>154171.35</v>
      </c>
      <c r="D147" s="194"/>
      <c r="E147" s="196" t="s">
        <v>107</v>
      </c>
      <c r="F147" s="197">
        <f t="shared" si="6"/>
        <v>0</v>
      </c>
      <c r="G147" s="197">
        <f t="shared" si="7"/>
        <v>154171.35</v>
      </c>
      <c r="H147" s="197"/>
      <c r="I147" s="197"/>
    </row>
    <row r="148" spans="1:9">
      <c r="A148" s="201">
        <f t="shared" si="8"/>
        <v>142</v>
      </c>
      <c r="B148" s="194" t="s">
        <v>211</v>
      </c>
      <c r="C148" s="195">
        <v>1784445.09</v>
      </c>
      <c r="D148" s="194"/>
      <c r="E148" s="196" t="s">
        <v>107</v>
      </c>
      <c r="F148" s="197">
        <f t="shared" si="6"/>
        <v>0</v>
      </c>
      <c r="G148" s="197">
        <f t="shared" si="7"/>
        <v>1784445.09</v>
      </c>
      <c r="H148" s="197"/>
      <c r="I148" s="197"/>
    </row>
    <row r="149" spans="1:9">
      <c r="A149" s="201">
        <f t="shared" si="8"/>
        <v>143</v>
      </c>
      <c r="B149" s="194" t="s">
        <v>212</v>
      </c>
      <c r="C149" s="195">
        <v>5670.48</v>
      </c>
      <c r="D149" s="194"/>
      <c r="E149" s="196" t="s">
        <v>107</v>
      </c>
      <c r="F149" s="197">
        <f t="shared" si="6"/>
        <v>0</v>
      </c>
      <c r="G149" s="197">
        <f t="shared" si="7"/>
        <v>5670.48</v>
      </c>
      <c r="H149" s="197"/>
      <c r="I149" s="197"/>
    </row>
    <row r="150" spans="1:9">
      <c r="A150" s="201">
        <f t="shared" si="8"/>
        <v>144</v>
      </c>
      <c r="B150" s="194" t="s">
        <v>213</v>
      </c>
      <c r="C150" s="195">
        <v>1382164.7799999998</v>
      </c>
      <c r="D150" s="194"/>
      <c r="E150" s="196" t="s">
        <v>107</v>
      </c>
      <c r="F150" s="197">
        <f t="shared" si="6"/>
        <v>0</v>
      </c>
      <c r="G150" s="197">
        <f t="shared" si="7"/>
        <v>1382164.7799999998</v>
      </c>
      <c r="H150" s="197"/>
      <c r="I150" s="197"/>
    </row>
    <row r="151" spans="1:9">
      <c r="A151" s="201">
        <f t="shared" si="8"/>
        <v>145</v>
      </c>
      <c r="B151" s="194" t="s">
        <v>214</v>
      </c>
      <c r="C151" s="195">
        <v>200970.21</v>
      </c>
      <c r="D151" s="194"/>
      <c r="E151" s="196" t="s">
        <v>107</v>
      </c>
      <c r="F151" s="197">
        <f t="shared" si="6"/>
        <v>0</v>
      </c>
      <c r="G151" s="197">
        <f t="shared" si="7"/>
        <v>200970.21</v>
      </c>
      <c r="H151" s="197"/>
      <c r="I151" s="197"/>
    </row>
    <row r="152" spans="1:9">
      <c r="A152" s="201">
        <f t="shared" si="8"/>
        <v>146</v>
      </c>
      <c r="B152" s="194" t="s">
        <v>215</v>
      </c>
      <c r="C152" s="195">
        <v>213458.52</v>
      </c>
      <c r="D152" s="194"/>
      <c r="E152" s="196" t="s">
        <v>107</v>
      </c>
      <c r="F152" s="197">
        <f t="shared" si="6"/>
        <v>0</v>
      </c>
      <c r="G152" s="197">
        <f t="shared" si="7"/>
        <v>213458.52</v>
      </c>
      <c r="H152" s="197"/>
      <c r="I152" s="197"/>
    </row>
    <row r="153" spans="1:9">
      <c r="A153" s="201">
        <f t="shared" si="8"/>
        <v>147</v>
      </c>
      <c r="B153" s="194" t="s">
        <v>216</v>
      </c>
      <c r="C153" s="195">
        <v>384632.31</v>
      </c>
      <c r="D153" s="194"/>
      <c r="E153" s="196" t="s">
        <v>107</v>
      </c>
      <c r="F153" s="197">
        <f t="shared" si="6"/>
        <v>0</v>
      </c>
      <c r="G153" s="197">
        <f t="shared" si="7"/>
        <v>384632.31</v>
      </c>
      <c r="H153" s="197"/>
      <c r="I153" s="197"/>
    </row>
    <row r="154" spans="1:9">
      <c r="A154" s="201">
        <f t="shared" si="8"/>
        <v>148</v>
      </c>
      <c r="B154" s="194" t="s">
        <v>217</v>
      </c>
      <c r="C154" s="195">
        <v>1649546.06</v>
      </c>
      <c r="D154" s="194"/>
      <c r="E154" s="196" t="s">
        <v>107</v>
      </c>
      <c r="F154" s="197">
        <f t="shared" si="6"/>
        <v>0</v>
      </c>
      <c r="G154" s="197">
        <f t="shared" si="7"/>
        <v>1649546.06</v>
      </c>
      <c r="H154" s="197"/>
      <c r="I154" s="197"/>
    </row>
    <row r="155" spans="1:9">
      <c r="A155" s="201">
        <f t="shared" si="8"/>
        <v>149</v>
      </c>
      <c r="B155" s="194" t="s">
        <v>218</v>
      </c>
      <c r="C155" s="195">
        <v>1291042.4500000002</v>
      </c>
      <c r="D155" s="194"/>
      <c r="E155" s="196" t="s">
        <v>107</v>
      </c>
      <c r="F155" s="197">
        <f t="shared" si="6"/>
        <v>0</v>
      </c>
      <c r="G155" s="197">
        <f t="shared" si="7"/>
        <v>1291042.4500000002</v>
      </c>
      <c r="H155" s="197"/>
      <c r="I155" s="197"/>
    </row>
    <row r="156" spans="1:9">
      <c r="A156" s="201">
        <f t="shared" si="8"/>
        <v>150</v>
      </c>
      <c r="B156" s="194" t="s">
        <v>219</v>
      </c>
      <c r="C156" s="195">
        <v>117214.43999999997</v>
      </c>
      <c r="D156" s="194"/>
      <c r="E156" s="196" t="s">
        <v>107</v>
      </c>
      <c r="F156" s="197">
        <f t="shared" si="6"/>
        <v>0</v>
      </c>
      <c r="G156" s="197">
        <f t="shared" si="7"/>
        <v>117214.43999999997</v>
      </c>
      <c r="H156" s="197"/>
      <c r="I156" s="197"/>
    </row>
    <row r="157" spans="1:9">
      <c r="A157" s="201">
        <f t="shared" si="8"/>
        <v>151</v>
      </c>
      <c r="B157" s="194" t="s">
        <v>220</v>
      </c>
      <c r="C157" s="195">
        <v>891820.16</v>
      </c>
      <c r="D157" s="194"/>
      <c r="E157" s="196" t="s">
        <v>107</v>
      </c>
      <c r="F157" s="197">
        <f t="shared" si="6"/>
        <v>0</v>
      </c>
      <c r="G157" s="197">
        <f t="shared" si="7"/>
        <v>891820.16</v>
      </c>
      <c r="H157" s="197"/>
      <c r="I157" s="197"/>
    </row>
    <row r="158" spans="1:9">
      <c r="A158" s="201">
        <f t="shared" si="8"/>
        <v>152</v>
      </c>
      <c r="B158" s="194" t="s">
        <v>221</v>
      </c>
      <c r="C158" s="195">
        <v>3427503.3</v>
      </c>
      <c r="D158" s="194"/>
      <c r="E158" s="196" t="s">
        <v>107</v>
      </c>
      <c r="F158" s="197">
        <f t="shared" si="6"/>
        <v>0</v>
      </c>
      <c r="G158" s="197">
        <f t="shared" si="7"/>
        <v>3427503.3</v>
      </c>
      <c r="H158" s="197"/>
      <c r="I158" s="197"/>
    </row>
    <row r="159" spans="1:9">
      <c r="A159" s="201">
        <f t="shared" si="8"/>
        <v>153</v>
      </c>
      <c r="B159" s="194" t="s">
        <v>222</v>
      </c>
      <c r="C159" s="195">
        <v>2580079.4499999997</v>
      </c>
      <c r="D159" s="194"/>
      <c r="E159" s="196" t="s">
        <v>107</v>
      </c>
      <c r="F159" s="197">
        <f t="shared" si="6"/>
        <v>0</v>
      </c>
      <c r="G159" s="197">
        <f t="shared" si="7"/>
        <v>2580079.4499999997</v>
      </c>
      <c r="H159" s="197"/>
      <c r="I159" s="197"/>
    </row>
    <row r="160" spans="1:9">
      <c r="A160" s="201">
        <f t="shared" si="8"/>
        <v>154</v>
      </c>
      <c r="B160" s="194" t="s">
        <v>1064</v>
      </c>
      <c r="C160" s="195">
        <v>247853.24999999997</v>
      </c>
      <c r="D160" s="194"/>
      <c r="E160" s="196" t="s">
        <v>107</v>
      </c>
      <c r="F160" s="197">
        <f t="shared" si="6"/>
        <v>0</v>
      </c>
      <c r="G160" s="197">
        <f t="shared" si="7"/>
        <v>247853.24999999997</v>
      </c>
      <c r="H160" s="197"/>
      <c r="I160" s="197"/>
    </row>
    <row r="161" spans="1:9">
      <c r="A161" s="201">
        <f t="shared" si="8"/>
        <v>155</v>
      </c>
      <c r="B161" s="194" t="s">
        <v>223</v>
      </c>
      <c r="C161" s="195">
        <v>2340245.8899999992</v>
      </c>
      <c r="D161" s="194"/>
      <c r="E161" s="196" t="s">
        <v>107</v>
      </c>
      <c r="F161" s="197">
        <f t="shared" si="6"/>
        <v>0</v>
      </c>
      <c r="G161" s="197">
        <f t="shared" si="7"/>
        <v>2340245.8899999992</v>
      </c>
      <c r="H161" s="197"/>
      <c r="I161" s="197"/>
    </row>
    <row r="162" spans="1:9">
      <c r="A162" s="201">
        <f t="shared" si="8"/>
        <v>156</v>
      </c>
      <c r="B162" s="194" t="s">
        <v>224</v>
      </c>
      <c r="C162" s="195">
        <v>2317660.46</v>
      </c>
      <c r="D162" s="194"/>
      <c r="E162" s="196" t="s">
        <v>107</v>
      </c>
      <c r="F162" s="197">
        <f t="shared" si="6"/>
        <v>0</v>
      </c>
      <c r="G162" s="197">
        <f t="shared" si="7"/>
        <v>2317660.46</v>
      </c>
      <c r="H162" s="197"/>
      <c r="I162" s="197"/>
    </row>
    <row r="163" spans="1:9">
      <c r="A163" s="201">
        <f t="shared" si="8"/>
        <v>157</v>
      </c>
      <c r="B163" s="194" t="s">
        <v>225</v>
      </c>
      <c r="C163" s="195">
        <v>1489416.75</v>
      </c>
      <c r="D163" s="194"/>
      <c r="E163" s="196" t="s">
        <v>107</v>
      </c>
      <c r="F163" s="197">
        <f t="shared" si="6"/>
        <v>0</v>
      </c>
      <c r="G163" s="197">
        <f t="shared" si="7"/>
        <v>1489416.75</v>
      </c>
      <c r="H163" s="197"/>
      <c r="I163" s="197"/>
    </row>
    <row r="164" spans="1:9">
      <c r="A164" s="201">
        <f t="shared" si="8"/>
        <v>158</v>
      </c>
      <c r="B164" s="199" t="s">
        <v>226</v>
      </c>
      <c r="C164" s="195">
        <v>957943.21000000008</v>
      </c>
      <c r="D164" s="194"/>
      <c r="E164" s="196" t="s">
        <v>107</v>
      </c>
      <c r="F164" s="197">
        <f t="shared" si="6"/>
        <v>0</v>
      </c>
      <c r="G164" s="197">
        <f t="shared" si="7"/>
        <v>957943.21000000008</v>
      </c>
      <c r="H164" s="197"/>
      <c r="I164" s="197"/>
    </row>
    <row r="165" spans="1:9">
      <c r="A165" s="201">
        <f t="shared" si="8"/>
        <v>159</v>
      </c>
      <c r="B165" s="194" t="s">
        <v>227</v>
      </c>
      <c r="C165" s="195">
        <v>428066.89999999997</v>
      </c>
      <c r="D165" s="194"/>
      <c r="E165" s="196" t="s">
        <v>107</v>
      </c>
      <c r="F165" s="197">
        <f t="shared" si="6"/>
        <v>0</v>
      </c>
      <c r="G165" s="197">
        <f t="shared" si="7"/>
        <v>428066.89999999997</v>
      </c>
      <c r="H165" s="197"/>
      <c r="I165" s="197"/>
    </row>
    <row r="166" spans="1:9">
      <c r="A166" s="201">
        <f t="shared" si="8"/>
        <v>160</v>
      </c>
      <c r="B166" s="194" t="s">
        <v>228</v>
      </c>
      <c r="C166" s="195">
        <v>2871939.86</v>
      </c>
      <c r="D166" s="194"/>
      <c r="E166" s="196" t="s">
        <v>107</v>
      </c>
      <c r="F166" s="197">
        <f t="shared" si="6"/>
        <v>0</v>
      </c>
      <c r="G166" s="197">
        <f t="shared" si="7"/>
        <v>2871939.86</v>
      </c>
      <c r="H166" s="197"/>
      <c r="I166" s="197"/>
    </row>
    <row r="167" spans="1:9">
      <c r="A167" s="201">
        <f t="shared" si="8"/>
        <v>161</v>
      </c>
      <c r="B167" s="194" t="s">
        <v>229</v>
      </c>
      <c r="C167" s="195">
        <v>928736.49</v>
      </c>
      <c r="D167" s="194"/>
      <c r="E167" s="196" t="s">
        <v>107</v>
      </c>
      <c r="F167" s="197">
        <f t="shared" si="6"/>
        <v>0</v>
      </c>
      <c r="G167" s="197">
        <f t="shared" si="7"/>
        <v>928736.49</v>
      </c>
      <c r="H167" s="197"/>
      <c r="I167" s="197"/>
    </row>
    <row r="168" spans="1:9">
      <c r="A168" s="201">
        <f t="shared" si="8"/>
        <v>162</v>
      </c>
      <c r="B168" s="194" t="s">
        <v>230</v>
      </c>
      <c r="C168" s="195">
        <v>642575.59</v>
      </c>
      <c r="D168" s="194"/>
      <c r="E168" s="196" t="s">
        <v>107</v>
      </c>
      <c r="F168" s="197">
        <f t="shared" si="6"/>
        <v>0</v>
      </c>
      <c r="G168" s="197">
        <f t="shared" si="7"/>
        <v>642575.59</v>
      </c>
      <c r="H168" s="197"/>
      <c r="I168" s="197"/>
    </row>
    <row r="169" spans="1:9">
      <c r="A169" s="201">
        <f t="shared" si="8"/>
        <v>163</v>
      </c>
      <c r="B169" s="194" t="s">
        <v>1120</v>
      </c>
      <c r="C169" s="195">
        <v>230329.23</v>
      </c>
      <c r="D169" s="194"/>
      <c r="E169" s="196" t="s">
        <v>107</v>
      </c>
      <c r="F169" s="197">
        <f t="shared" si="6"/>
        <v>0</v>
      </c>
      <c r="G169" s="197">
        <f t="shared" si="7"/>
        <v>230329.23</v>
      </c>
      <c r="H169" s="197"/>
      <c r="I169" s="197"/>
    </row>
    <row r="170" spans="1:9">
      <c r="A170" s="201">
        <f t="shared" si="8"/>
        <v>164</v>
      </c>
      <c r="B170" s="194" t="s">
        <v>231</v>
      </c>
      <c r="C170" s="195">
        <v>224230.3</v>
      </c>
      <c r="D170" s="194"/>
      <c r="E170" s="196" t="s">
        <v>107</v>
      </c>
      <c r="F170" s="197">
        <f t="shared" si="6"/>
        <v>0</v>
      </c>
      <c r="G170" s="197">
        <f t="shared" si="7"/>
        <v>224230.3</v>
      </c>
      <c r="H170" s="197"/>
      <c r="I170" s="197"/>
    </row>
    <row r="171" spans="1:9">
      <c r="A171" s="201">
        <f t="shared" si="8"/>
        <v>165</v>
      </c>
      <c r="B171" s="194" t="s">
        <v>232</v>
      </c>
      <c r="C171" s="195">
        <v>710171.48</v>
      </c>
      <c r="D171" s="194"/>
      <c r="E171" s="196" t="s">
        <v>107</v>
      </c>
      <c r="F171" s="197">
        <f t="shared" si="6"/>
        <v>0</v>
      </c>
      <c r="G171" s="197">
        <f t="shared" si="7"/>
        <v>710171.48</v>
      </c>
      <c r="H171" s="197"/>
      <c r="I171" s="197"/>
    </row>
    <row r="172" spans="1:9">
      <c r="A172" s="201">
        <f t="shared" si="8"/>
        <v>166</v>
      </c>
      <c r="B172" s="194" t="s">
        <v>233</v>
      </c>
      <c r="C172" s="195">
        <v>1435176.83</v>
      </c>
      <c r="D172" s="194"/>
      <c r="E172" s="196" t="s">
        <v>107</v>
      </c>
      <c r="F172" s="197">
        <f t="shared" si="6"/>
        <v>0</v>
      </c>
      <c r="G172" s="197">
        <f t="shared" si="7"/>
        <v>1435176.83</v>
      </c>
      <c r="H172" s="197"/>
      <c r="I172" s="197"/>
    </row>
    <row r="173" spans="1:9">
      <c r="A173" s="201">
        <f t="shared" si="8"/>
        <v>167</v>
      </c>
      <c r="B173" s="194" t="s">
        <v>234</v>
      </c>
      <c r="C173" s="195">
        <v>369596.05000000005</v>
      </c>
      <c r="D173" s="194"/>
      <c r="E173" s="196" t="s">
        <v>107</v>
      </c>
      <c r="F173" s="197">
        <f t="shared" si="6"/>
        <v>0</v>
      </c>
      <c r="G173" s="197">
        <f t="shared" si="7"/>
        <v>369596.05000000005</v>
      </c>
      <c r="H173" s="197"/>
      <c r="I173" s="197"/>
    </row>
    <row r="174" spans="1:9">
      <c r="A174" s="201">
        <f t="shared" si="8"/>
        <v>168</v>
      </c>
      <c r="B174" s="194" t="s">
        <v>235</v>
      </c>
      <c r="C174" s="195">
        <v>1410411.95</v>
      </c>
      <c r="D174" s="194"/>
      <c r="E174" s="196" t="s">
        <v>107</v>
      </c>
      <c r="F174" s="197">
        <f t="shared" si="6"/>
        <v>0</v>
      </c>
      <c r="G174" s="197">
        <f t="shared" si="7"/>
        <v>1410411.95</v>
      </c>
      <c r="H174" s="197"/>
      <c r="I174" s="197"/>
    </row>
    <row r="175" spans="1:9">
      <c r="A175" s="201">
        <f t="shared" si="8"/>
        <v>169</v>
      </c>
      <c r="B175" s="194" t="s">
        <v>236</v>
      </c>
      <c r="C175" s="195">
        <v>1494430.73</v>
      </c>
      <c r="D175" s="194"/>
      <c r="E175" s="196" t="s">
        <v>107</v>
      </c>
      <c r="F175" s="197">
        <f t="shared" si="6"/>
        <v>0</v>
      </c>
      <c r="G175" s="197">
        <f t="shared" si="7"/>
        <v>1494430.73</v>
      </c>
      <c r="H175" s="197"/>
      <c r="I175" s="197"/>
    </row>
    <row r="176" spans="1:9">
      <c r="A176" s="201">
        <f t="shared" si="8"/>
        <v>170</v>
      </c>
      <c r="B176" s="194" t="s">
        <v>237</v>
      </c>
      <c r="C176" s="195">
        <v>508316.71</v>
      </c>
      <c r="D176" s="194"/>
      <c r="E176" s="196" t="s">
        <v>107</v>
      </c>
      <c r="F176" s="197">
        <f t="shared" si="6"/>
        <v>0</v>
      </c>
      <c r="G176" s="197">
        <f t="shared" si="7"/>
        <v>508316.71</v>
      </c>
      <c r="H176" s="197"/>
      <c r="I176" s="197"/>
    </row>
    <row r="177" spans="1:9">
      <c r="A177" s="201">
        <f t="shared" si="8"/>
        <v>171</v>
      </c>
      <c r="B177" s="194" t="s">
        <v>238</v>
      </c>
      <c r="C177" s="195">
        <v>1411969.76</v>
      </c>
      <c r="D177" s="194"/>
      <c r="E177" s="196" t="s">
        <v>107</v>
      </c>
      <c r="F177" s="197">
        <f t="shared" si="6"/>
        <v>0</v>
      </c>
      <c r="G177" s="197">
        <f t="shared" si="7"/>
        <v>1411969.76</v>
      </c>
      <c r="H177" s="197"/>
      <c r="I177" s="197"/>
    </row>
    <row r="178" spans="1:9">
      <c r="A178" s="201">
        <f t="shared" si="8"/>
        <v>172</v>
      </c>
      <c r="B178" s="194" t="s">
        <v>239</v>
      </c>
      <c r="C178" s="195">
        <v>990210.2</v>
      </c>
      <c r="D178" s="194"/>
      <c r="E178" s="196" t="s">
        <v>107</v>
      </c>
      <c r="F178" s="197">
        <f t="shared" si="6"/>
        <v>0</v>
      </c>
      <c r="G178" s="197">
        <f t="shared" si="7"/>
        <v>990210.2</v>
      </c>
      <c r="H178" s="197"/>
      <c r="I178" s="197"/>
    </row>
    <row r="179" spans="1:9">
      <c r="A179" s="201">
        <f t="shared" si="8"/>
        <v>173</v>
      </c>
      <c r="B179" s="194" t="s">
        <v>1145</v>
      </c>
      <c r="C179" s="195">
        <v>164366.99</v>
      </c>
      <c r="D179" s="194"/>
      <c r="E179" s="196" t="s">
        <v>107</v>
      </c>
      <c r="F179" s="197">
        <f t="shared" si="6"/>
        <v>0</v>
      </c>
      <c r="G179" s="197">
        <f t="shared" si="7"/>
        <v>164366.99</v>
      </c>
      <c r="H179" s="197"/>
      <c r="I179" s="197"/>
    </row>
    <row r="180" spans="1:9">
      <c r="A180" s="201">
        <f t="shared" si="8"/>
        <v>174</v>
      </c>
      <c r="B180" s="194" t="s">
        <v>1347</v>
      </c>
      <c r="C180" s="195">
        <v>0.6199999999926149</v>
      </c>
      <c r="D180" s="194"/>
      <c r="E180" s="196" t="s">
        <v>107</v>
      </c>
      <c r="F180" s="197">
        <f t="shared" si="6"/>
        <v>0</v>
      </c>
      <c r="G180" s="197">
        <f t="shared" si="7"/>
        <v>0.6199999999926149</v>
      </c>
      <c r="H180" s="197"/>
      <c r="I180" s="197"/>
    </row>
    <row r="181" spans="1:9">
      <c r="A181" s="201">
        <f t="shared" si="8"/>
        <v>175</v>
      </c>
      <c r="B181" s="194" t="s">
        <v>240</v>
      </c>
      <c r="C181" s="195">
        <v>433309.56000000006</v>
      </c>
      <c r="D181" s="194"/>
      <c r="E181" s="196" t="s">
        <v>107</v>
      </c>
      <c r="F181" s="197">
        <f t="shared" si="6"/>
        <v>0</v>
      </c>
      <c r="G181" s="197">
        <f t="shared" si="7"/>
        <v>433309.56000000006</v>
      </c>
      <c r="H181" s="197"/>
      <c r="I181" s="197"/>
    </row>
    <row r="182" spans="1:9">
      <c r="A182" s="201">
        <f t="shared" si="8"/>
        <v>176</v>
      </c>
      <c r="B182" s="194" t="s">
        <v>241</v>
      </c>
      <c r="C182" s="195">
        <v>479735.93</v>
      </c>
      <c r="D182" s="194"/>
      <c r="E182" s="196" t="s">
        <v>107</v>
      </c>
      <c r="F182" s="197">
        <f t="shared" si="6"/>
        <v>0</v>
      </c>
      <c r="G182" s="197">
        <f t="shared" si="7"/>
        <v>479735.93</v>
      </c>
      <c r="H182" s="197"/>
      <c r="I182" s="197"/>
    </row>
    <row r="183" spans="1:9">
      <c r="A183" s="201">
        <f t="shared" si="8"/>
        <v>177</v>
      </c>
      <c r="B183" s="194" t="s">
        <v>242</v>
      </c>
      <c r="C183" s="195">
        <v>816216.08000000019</v>
      </c>
      <c r="D183" s="194"/>
      <c r="E183" s="196" t="s">
        <v>107</v>
      </c>
      <c r="F183" s="197">
        <f t="shared" si="6"/>
        <v>0</v>
      </c>
      <c r="G183" s="197">
        <f t="shared" si="7"/>
        <v>816216.08000000019</v>
      </c>
      <c r="H183" s="197"/>
      <c r="I183" s="197"/>
    </row>
    <row r="184" spans="1:9">
      <c r="A184" s="201">
        <f t="shared" si="8"/>
        <v>178</v>
      </c>
      <c r="B184" s="194" t="s">
        <v>243</v>
      </c>
      <c r="C184" s="195">
        <v>2254609.2799999998</v>
      </c>
      <c r="D184" s="194"/>
      <c r="E184" s="196" t="s">
        <v>105</v>
      </c>
      <c r="F184" s="197">
        <f t="shared" si="6"/>
        <v>2254609.2799999998</v>
      </c>
      <c r="G184" s="197">
        <f t="shared" si="7"/>
        <v>0</v>
      </c>
      <c r="H184" s="197"/>
      <c r="I184" s="197"/>
    </row>
    <row r="185" spans="1:9">
      <c r="A185" s="201">
        <f t="shared" si="8"/>
        <v>179</v>
      </c>
      <c r="B185" s="194" t="s">
        <v>244</v>
      </c>
      <c r="C185" s="195">
        <v>2337172.6</v>
      </c>
      <c r="D185" s="194"/>
      <c r="E185" s="196" t="s">
        <v>107</v>
      </c>
      <c r="F185" s="197">
        <f t="shared" si="6"/>
        <v>0</v>
      </c>
      <c r="G185" s="197">
        <f t="shared" si="7"/>
        <v>2337172.6</v>
      </c>
      <c r="H185" s="197"/>
      <c r="I185" s="197"/>
    </row>
    <row r="186" spans="1:9">
      <c r="A186" s="201">
        <f t="shared" si="8"/>
        <v>180</v>
      </c>
      <c r="B186" s="194" t="s">
        <v>1121</v>
      </c>
      <c r="C186" s="195">
        <v>384438.87</v>
      </c>
      <c r="D186" s="194"/>
      <c r="E186" s="196" t="s">
        <v>107</v>
      </c>
      <c r="F186" s="197">
        <f t="shared" si="6"/>
        <v>0</v>
      </c>
      <c r="G186" s="197">
        <f t="shared" si="7"/>
        <v>384438.87</v>
      </c>
      <c r="H186" s="197"/>
      <c r="I186" s="197"/>
    </row>
    <row r="187" spans="1:9">
      <c r="A187" s="201">
        <f t="shared" si="8"/>
        <v>181</v>
      </c>
      <c r="B187" s="194" t="s">
        <v>245</v>
      </c>
      <c r="C187" s="195">
        <v>531942.56999999995</v>
      </c>
      <c r="D187" s="194"/>
      <c r="E187" s="196" t="s">
        <v>107</v>
      </c>
      <c r="F187" s="197">
        <f t="shared" si="6"/>
        <v>0</v>
      </c>
      <c r="G187" s="197">
        <f t="shared" si="7"/>
        <v>531942.56999999995</v>
      </c>
      <c r="H187" s="197"/>
      <c r="I187" s="197"/>
    </row>
    <row r="188" spans="1:9">
      <c r="A188" s="201">
        <f t="shared" si="8"/>
        <v>182</v>
      </c>
      <c r="B188" s="194" t="s">
        <v>246</v>
      </c>
      <c r="C188" s="195">
        <v>46985.54</v>
      </c>
      <c r="D188" s="194"/>
      <c r="E188" s="196" t="s">
        <v>107</v>
      </c>
      <c r="F188" s="197">
        <f t="shared" si="6"/>
        <v>0</v>
      </c>
      <c r="G188" s="197">
        <f t="shared" si="7"/>
        <v>46985.54</v>
      </c>
      <c r="H188" s="197"/>
      <c r="I188" s="197"/>
    </row>
    <row r="189" spans="1:9">
      <c r="A189" s="201">
        <f t="shared" si="8"/>
        <v>183</v>
      </c>
      <c r="B189" s="194" t="s">
        <v>247</v>
      </c>
      <c r="C189" s="195">
        <v>1094602.4099999999</v>
      </c>
      <c r="D189" s="194"/>
      <c r="E189" s="196" t="s">
        <v>107</v>
      </c>
      <c r="F189" s="197">
        <f t="shared" si="6"/>
        <v>0</v>
      </c>
      <c r="G189" s="197">
        <f t="shared" si="7"/>
        <v>1094602.4099999999</v>
      </c>
      <c r="H189" s="197"/>
      <c r="I189" s="197"/>
    </row>
    <row r="190" spans="1:9">
      <c r="A190" s="201">
        <f t="shared" si="8"/>
        <v>184</v>
      </c>
      <c r="B190" s="194" t="s">
        <v>1122</v>
      </c>
      <c r="C190" s="195">
        <v>1301817.8600000001</v>
      </c>
      <c r="D190" s="194"/>
      <c r="E190" s="196" t="s">
        <v>107</v>
      </c>
      <c r="F190" s="197">
        <f t="shared" si="6"/>
        <v>0</v>
      </c>
      <c r="G190" s="197">
        <f t="shared" si="7"/>
        <v>1301817.8600000001</v>
      </c>
      <c r="H190" s="197"/>
      <c r="I190" s="197"/>
    </row>
    <row r="191" spans="1:9">
      <c r="A191" s="201">
        <f t="shared" si="8"/>
        <v>185</v>
      </c>
      <c r="B191" s="194" t="s">
        <v>1123</v>
      </c>
      <c r="C191" s="195">
        <v>1300275.1400000001</v>
      </c>
      <c r="D191" s="194"/>
      <c r="E191" s="196" t="s">
        <v>107</v>
      </c>
      <c r="F191" s="197">
        <f t="shared" si="6"/>
        <v>0</v>
      </c>
      <c r="G191" s="197">
        <f t="shared" si="7"/>
        <v>1300275.1400000001</v>
      </c>
      <c r="H191" s="197"/>
      <c r="I191" s="197"/>
    </row>
    <row r="192" spans="1:9">
      <c r="A192" s="201">
        <f t="shared" si="8"/>
        <v>186</v>
      </c>
      <c r="B192" s="194" t="s">
        <v>248</v>
      </c>
      <c r="C192" s="195">
        <v>3237628.9400000004</v>
      </c>
      <c r="D192" s="194"/>
      <c r="E192" s="196" t="s">
        <v>107</v>
      </c>
      <c r="F192" s="197">
        <f t="shared" si="6"/>
        <v>0</v>
      </c>
      <c r="G192" s="197">
        <f t="shared" si="7"/>
        <v>3237628.9400000004</v>
      </c>
      <c r="H192" s="197"/>
      <c r="I192" s="197"/>
    </row>
    <row r="193" spans="1:9">
      <c r="A193" s="201">
        <f t="shared" si="8"/>
        <v>187</v>
      </c>
      <c r="B193" s="194" t="s">
        <v>249</v>
      </c>
      <c r="C193" s="195">
        <v>43277.68</v>
      </c>
      <c r="D193" s="194"/>
      <c r="E193" s="196" t="s">
        <v>107</v>
      </c>
      <c r="F193" s="197">
        <f t="shared" si="6"/>
        <v>0</v>
      </c>
      <c r="G193" s="197">
        <f t="shared" si="7"/>
        <v>43277.68</v>
      </c>
      <c r="H193" s="197"/>
      <c r="I193" s="197"/>
    </row>
    <row r="194" spans="1:9">
      <c r="A194" s="201">
        <f t="shared" si="8"/>
        <v>188</v>
      </c>
      <c r="B194" s="194" t="s">
        <v>250</v>
      </c>
      <c r="C194" s="195">
        <v>145633.12000000002</v>
      </c>
      <c r="D194" s="194"/>
      <c r="E194" s="196" t="s">
        <v>107</v>
      </c>
      <c r="F194" s="197">
        <f t="shared" si="6"/>
        <v>0</v>
      </c>
      <c r="G194" s="197">
        <f t="shared" si="7"/>
        <v>145633.12000000002</v>
      </c>
      <c r="H194" s="197"/>
      <c r="I194" s="197"/>
    </row>
    <row r="195" spans="1:9">
      <c r="A195" s="201">
        <f t="shared" si="8"/>
        <v>189</v>
      </c>
      <c r="B195" s="194" t="s">
        <v>251</v>
      </c>
      <c r="C195" s="195">
        <v>1721809.06</v>
      </c>
      <c r="D195" s="194"/>
      <c r="E195" s="196" t="s">
        <v>107</v>
      </c>
      <c r="F195" s="197">
        <f t="shared" si="6"/>
        <v>0</v>
      </c>
      <c r="G195" s="197">
        <f t="shared" si="7"/>
        <v>1721809.06</v>
      </c>
      <c r="H195" s="197"/>
      <c r="I195" s="197"/>
    </row>
    <row r="196" spans="1:9">
      <c r="A196" s="201">
        <f t="shared" si="8"/>
        <v>190</v>
      </c>
      <c r="B196" s="194" t="s">
        <v>252</v>
      </c>
      <c r="C196" s="195">
        <v>403810.47</v>
      </c>
      <c r="D196" s="194"/>
      <c r="E196" s="196" t="s">
        <v>107</v>
      </c>
      <c r="F196" s="197">
        <f t="shared" si="6"/>
        <v>0</v>
      </c>
      <c r="G196" s="197">
        <f t="shared" si="7"/>
        <v>403810.47</v>
      </c>
      <c r="H196" s="197"/>
      <c r="I196" s="197"/>
    </row>
    <row r="197" spans="1:9">
      <c r="A197" s="201">
        <f t="shared" si="8"/>
        <v>191</v>
      </c>
      <c r="B197" s="194" t="s">
        <v>253</v>
      </c>
      <c r="C197" s="195">
        <v>594802.15</v>
      </c>
      <c r="D197" s="194"/>
      <c r="E197" s="196" t="s">
        <v>107</v>
      </c>
      <c r="F197" s="197">
        <f t="shared" si="6"/>
        <v>0</v>
      </c>
      <c r="G197" s="197">
        <f t="shared" si="7"/>
        <v>594802.15</v>
      </c>
      <c r="H197" s="197"/>
      <c r="I197" s="197"/>
    </row>
    <row r="198" spans="1:9">
      <c r="A198" s="201">
        <f t="shared" si="8"/>
        <v>192</v>
      </c>
      <c r="B198" s="194" t="s">
        <v>254</v>
      </c>
      <c r="C198" s="195">
        <v>2212767.1100000003</v>
      </c>
      <c r="D198" s="194"/>
      <c r="E198" s="196" t="s">
        <v>105</v>
      </c>
      <c r="F198" s="197">
        <f t="shared" si="6"/>
        <v>2212767.1100000003</v>
      </c>
      <c r="G198" s="197">
        <f t="shared" si="7"/>
        <v>0</v>
      </c>
      <c r="H198" s="197"/>
      <c r="I198" s="197"/>
    </row>
    <row r="199" spans="1:9">
      <c r="A199" s="201">
        <f t="shared" si="8"/>
        <v>193</v>
      </c>
      <c r="B199" s="194" t="s">
        <v>1146</v>
      </c>
      <c r="C199" s="195">
        <v>6508.35</v>
      </c>
      <c r="D199" s="194"/>
      <c r="E199" s="196" t="s">
        <v>105</v>
      </c>
      <c r="F199" s="197">
        <f t="shared" ref="F199:F262" si="9">IF(E199="T",C199,0)</f>
        <v>6508.35</v>
      </c>
      <c r="G199" s="197">
        <f t="shared" ref="G199:G262" si="10">IF(E199="D",C199,0)</f>
        <v>0</v>
      </c>
      <c r="H199" s="197"/>
      <c r="I199" s="197"/>
    </row>
    <row r="200" spans="1:9">
      <c r="A200" s="201">
        <f t="shared" ref="A200:A263" si="11">A199+1</f>
        <v>194</v>
      </c>
      <c r="B200" s="194" t="s">
        <v>255</v>
      </c>
      <c r="C200" s="195">
        <v>1360709.83</v>
      </c>
      <c r="D200" s="194"/>
      <c r="E200" s="196" t="s">
        <v>107</v>
      </c>
      <c r="F200" s="197">
        <f t="shared" si="9"/>
        <v>0</v>
      </c>
      <c r="G200" s="197">
        <f t="shared" si="10"/>
        <v>1360709.83</v>
      </c>
      <c r="H200" s="197"/>
      <c r="I200" s="197"/>
    </row>
    <row r="201" spans="1:9">
      <c r="A201" s="201">
        <f t="shared" si="11"/>
        <v>195</v>
      </c>
      <c r="B201" s="194" t="s">
        <v>256</v>
      </c>
      <c r="C201" s="195">
        <v>568635.93000000005</v>
      </c>
      <c r="D201" s="194"/>
      <c r="E201" s="196" t="s">
        <v>107</v>
      </c>
      <c r="F201" s="197">
        <f t="shared" si="9"/>
        <v>0</v>
      </c>
      <c r="G201" s="197">
        <f t="shared" si="10"/>
        <v>568635.93000000005</v>
      </c>
      <c r="H201" s="197"/>
      <c r="I201" s="197"/>
    </row>
    <row r="202" spans="1:9">
      <c r="A202" s="201">
        <f t="shared" si="11"/>
        <v>196</v>
      </c>
      <c r="B202" s="194" t="s">
        <v>257</v>
      </c>
      <c r="C202" s="195">
        <v>1026394.3400000001</v>
      </c>
      <c r="D202" s="194"/>
      <c r="E202" s="196" t="s">
        <v>107</v>
      </c>
      <c r="F202" s="197">
        <f t="shared" si="9"/>
        <v>0</v>
      </c>
      <c r="G202" s="197">
        <f t="shared" si="10"/>
        <v>1026394.3400000001</v>
      </c>
      <c r="H202" s="197"/>
      <c r="I202" s="197"/>
    </row>
    <row r="203" spans="1:9">
      <c r="A203" s="201">
        <f t="shared" si="11"/>
        <v>197</v>
      </c>
      <c r="B203" s="194" t="s">
        <v>258</v>
      </c>
      <c r="C203" s="195">
        <v>2716184.58</v>
      </c>
      <c r="D203" s="194"/>
      <c r="E203" s="196" t="s">
        <v>107</v>
      </c>
      <c r="F203" s="197">
        <f t="shared" si="9"/>
        <v>0</v>
      </c>
      <c r="G203" s="197">
        <f t="shared" si="10"/>
        <v>2716184.58</v>
      </c>
      <c r="H203" s="197"/>
      <c r="I203" s="197"/>
    </row>
    <row r="204" spans="1:9">
      <c r="A204" s="201">
        <f t="shared" si="11"/>
        <v>198</v>
      </c>
      <c r="B204" s="194" t="s">
        <v>259</v>
      </c>
      <c r="C204" s="195">
        <v>962281.32000000007</v>
      </c>
      <c r="D204" s="194"/>
      <c r="E204" s="196" t="s">
        <v>107</v>
      </c>
      <c r="F204" s="197">
        <f t="shared" si="9"/>
        <v>0</v>
      </c>
      <c r="G204" s="197">
        <f t="shared" si="10"/>
        <v>962281.32000000007</v>
      </c>
      <c r="H204" s="197"/>
      <c r="I204" s="197"/>
    </row>
    <row r="205" spans="1:9">
      <c r="A205" s="201">
        <f t="shared" si="11"/>
        <v>199</v>
      </c>
      <c r="B205" s="194" t="s">
        <v>260</v>
      </c>
      <c r="C205" s="195">
        <v>426604.36000000004</v>
      </c>
      <c r="D205" s="194"/>
      <c r="E205" s="196" t="s">
        <v>107</v>
      </c>
      <c r="F205" s="197">
        <f t="shared" si="9"/>
        <v>0</v>
      </c>
      <c r="G205" s="197">
        <f t="shared" si="10"/>
        <v>426604.36000000004</v>
      </c>
      <c r="H205" s="197"/>
      <c r="I205" s="197"/>
    </row>
    <row r="206" spans="1:9">
      <c r="A206" s="201">
        <f t="shared" si="11"/>
        <v>200</v>
      </c>
      <c r="B206" s="194" t="s">
        <v>261</v>
      </c>
      <c r="C206" s="195">
        <v>6247916.8799999999</v>
      </c>
      <c r="D206" s="194"/>
      <c r="E206" s="196" t="s">
        <v>107</v>
      </c>
      <c r="F206" s="197">
        <f t="shared" si="9"/>
        <v>0</v>
      </c>
      <c r="G206" s="197">
        <f t="shared" si="10"/>
        <v>6247916.8799999999</v>
      </c>
      <c r="H206" s="197"/>
      <c r="I206" s="197"/>
    </row>
    <row r="207" spans="1:9">
      <c r="A207" s="201">
        <f t="shared" si="11"/>
        <v>201</v>
      </c>
      <c r="B207" s="194" t="s">
        <v>262</v>
      </c>
      <c r="C207" s="195">
        <v>806244.08000000007</v>
      </c>
      <c r="D207" s="194"/>
      <c r="E207" s="196" t="s">
        <v>107</v>
      </c>
      <c r="F207" s="197">
        <f t="shared" si="9"/>
        <v>0</v>
      </c>
      <c r="G207" s="197">
        <f t="shared" si="10"/>
        <v>806244.08000000007</v>
      </c>
      <c r="H207" s="197"/>
      <c r="I207" s="197"/>
    </row>
    <row r="208" spans="1:9">
      <c r="A208" s="201">
        <f t="shared" si="11"/>
        <v>202</v>
      </c>
      <c r="B208" s="194" t="s">
        <v>263</v>
      </c>
      <c r="C208" s="195">
        <v>222936.40999999997</v>
      </c>
      <c r="D208" s="194"/>
      <c r="E208" s="196" t="s">
        <v>107</v>
      </c>
      <c r="F208" s="197">
        <f t="shared" si="9"/>
        <v>0</v>
      </c>
      <c r="G208" s="197">
        <f t="shared" si="10"/>
        <v>222936.40999999997</v>
      </c>
      <c r="H208" s="197"/>
      <c r="I208" s="197"/>
    </row>
    <row r="209" spans="1:9">
      <c r="A209" s="201">
        <f t="shared" si="11"/>
        <v>203</v>
      </c>
      <c r="B209" s="194" t="s">
        <v>264</v>
      </c>
      <c r="C209" s="195">
        <v>1674419.3499999999</v>
      </c>
      <c r="D209" s="194"/>
      <c r="E209" s="196" t="s">
        <v>107</v>
      </c>
      <c r="F209" s="197">
        <f t="shared" si="9"/>
        <v>0</v>
      </c>
      <c r="G209" s="197">
        <f t="shared" si="10"/>
        <v>1674419.3499999999</v>
      </c>
      <c r="H209" s="197"/>
      <c r="I209" s="197"/>
    </row>
    <row r="210" spans="1:9">
      <c r="A210" s="201">
        <f t="shared" si="11"/>
        <v>204</v>
      </c>
      <c r="B210" s="194" t="s">
        <v>265</v>
      </c>
      <c r="C210" s="195">
        <v>1780018.5999999999</v>
      </c>
      <c r="D210" s="194"/>
      <c r="E210" s="196" t="s">
        <v>107</v>
      </c>
      <c r="F210" s="197">
        <f t="shared" si="9"/>
        <v>0</v>
      </c>
      <c r="G210" s="197">
        <f t="shared" si="10"/>
        <v>1780018.5999999999</v>
      </c>
      <c r="H210" s="197"/>
      <c r="I210" s="197"/>
    </row>
    <row r="211" spans="1:9">
      <c r="A211" s="201">
        <f t="shared" si="11"/>
        <v>205</v>
      </c>
      <c r="B211" s="194" t="s">
        <v>266</v>
      </c>
      <c r="C211" s="195">
        <v>422535.16999999993</v>
      </c>
      <c r="D211" s="194"/>
      <c r="E211" s="196" t="s">
        <v>107</v>
      </c>
      <c r="F211" s="197">
        <f t="shared" si="9"/>
        <v>0</v>
      </c>
      <c r="G211" s="197">
        <f t="shared" si="10"/>
        <v>422535.16999999993</v>
      </c>
      <c r="H211" s="197"/>
      <c r="I211" s="197"/>
    </row>
    <row r="212" spans="1:9">
      <c r="A212" s="201">
        <f t="shared" si="11"/>
        <v>206</v>
      </c>
      <c r="B212" s="194" t="s">
        <v>267</v>
      </c>
      <c r="C212" s="195">
        <v>1324014.9500000004</v>
      </c>
      <c r="D212" s="194"/>
      <c r="E212" s="196" t="s">
        <v>107</v>
      </c>
      <c r="F212" s="197">
        <f t="shared" si="9"/>
        <v>0</v>
      </c>
      <c r="G212" s="197">
        <f t="shared" si="10"/>
        <v>1324014.9500000004</v>
      </c>
      <c r="H212" s="197"/>
      <c r="I212" s="197"/>
    </row>
    <row r="213" spans="1:9">
      <c r="A213" s="201">
        <f t="shared" si="11"/>
        <v>207</v>
      </c>
      <c r="B213" s="194" t="s">
        <v>1147</v>
      </c>
      <c r="C213" s="195">
        <v>340842.7</v>
      </c>
      <c r="D213" s="194"/>
      <c r="E213" s="196" t="s">
        <v>107</v>
      </c>
      <c r="F213" s="197">
        <f t="shared" si="9"/>
        <v>0</v>
      </c>
      <c r="G213" s="197">
        <f t="shared" si="10"/>
        <v>340842.7</v>
      </c>
      <c r="H213" s="197"/>
      <c r="I213" s="197"/>
    </row>
    <row r="214" spans="1:9">
      <c r="A214" s="201">
        <f t="shared" si="11"/>
        <v>208</v>
      </c>
      <c r="B214" s="194" t="s">
        <v>268</v>
      </c>
      <c r="C214" s="195">
        <v>966389.47</v>
      </c>
      <c r="D214" s="194"/>
      <c r="E214" s="196" t="s">
        <v>107</v>
      </c>
      <c r="F214" s="197">
        <f t="shared" si="9"/>
        <v>0</v>
      </c>
      <c r="G214" s="197">
        <f t="shared" si="10"/>
        <v>966389.47</v>
      </c>
      <c r="H214" s="197"/>
      <c r="I214" s="197"/>
    </row>
    <row r="215" spans="1:9">
      <c r="A215" s="201">
        <f t="shared" si="11"/>
        <v>209</v>
      </c>
      <c r="B215" s="194" t="s">
        <v>269</v>
      </c>
      <c r="C215" s="195">
        <v>335011.06999999995</v>
      </c>
      <c r="D215" s="194"/>
      <c r="E215" s="196" t="s">
        <v>107</v>
      </c>
      <c r="F215" s="197">
        <f t="shared" si="9"/>
        <v>0</v>
      </c>
      <c r="G215" s="197">
        <f t="shared" si="10"/>
        <v>335011.06999999995</v>
      </c>
      <c r="H215" s="197"/>
      <c r="I215" s="197"/>
    </row>
    <row r="216" spans="1:9">
      <c r="A216" s="201">
        <f t="shared" si="11"/>
        <v>210</v>
      </c>
      <c r="B216" s="194" t="s">
        <v>270</v>
      </c>
      <c r="C216" s="195">
        <v>603649.68999999994</v>
      </c>
      <c r="D216" s="194"/>
      <c r="E216" s="196" t="s">
        <v>107</v>
      </c>
      <c r="F216" s="197">
        <f t="shared" si="9"/>
        <v>0</v>
      </c>
      <c r="G216" s="197">
        <f t="shared" si="10"/>
        <v>603649.68999999994</v>
      </c>
      <c r="H216" s="197"/>
      <c r="I216" s="197"/>
    </row>
    <row r="217" spans="1:9">
      <c r="A217" s="201">
        <f t="shared" si="11"/>
        <v>211</v>
      </c>
      <c r="B217" s="194" t="s">
        <v>271</v>
      </c>
      <c r="C217" s="195">
        <v>1204386.8999999999</v>
      </c>
      <c r="D217" s="194"/>
      <c r="E217" s="196" t="s">
        <v>107</v>
      </c>
      <c r="F217" s="197">
        <f t="shared" si="9"/>
        <v>0</v>
      </c>
      <c r="G217" s="197">
        <f t="shared" si="10"/>
        <v>1204386.8999999999</v>
      </c>
      <c r="H217" s="197"/>
      <c r="I217" s="197"/>
    </row>
    <row r="218" spans="1:9">
      <c r="A218" s="201">
        <f t="shared" si="11"/>
        <v>212</v>
      </c>
      <c r="B218" s="194" t="s">
        <v>272</v>
      </c>
      <c r="C218" s="195">
        <v>186428.29999999996</v>
      </c>
      <c r="D218" s="194"/>
      <c r="E218" s="196" t="s">
        <v>107</v>
      </c>
      <c r="F218" s="197">
        <f t="shared" si="9"/>
        <v>0</v>
      </c>
      <c r="G218" s="197">
        <f t="shared" si="10"/>
        <v>186428.29999999996</v>
      </c>
      <c r="H218" s="197"/>
      <c r="I218" s="197"/>
    </row>
    <row r="219" spans="1:9">
      <c r="A219" s="201">
        <f t="shared" si="11"/>
        <v>213</v>
      </c>
      <c r="B219" s="194" t="s">
        <v>273</v>
      </c>
      <c r="C219" s="195">
        <v>623470.91</v>
      </c>
      <c r="D219" s="194"/>
      <c r="E219" s="196" t="s">
        <v>107</v>
      </c>
      <c r="F219" s="197">
        <f t="shared" si="9"/>
        <v>0</v>
      </c>
      <c r="G219" s="197">
        <f t="shared" si="10"/>
        <v>623470.91</v>
      </c>
      <c r="H219" s="197"/>
      <c r="I219" s="197"/>
    </row>
    <row r="220" spans="1:9">
      <c r="A220" s="201">
        <f t="shared" si="11"/>
        <v>214</v>
      </c>
      <c r="B220" s="194" t="s">
        <v>274</v>
      </c>
      <c r="C220" s="195">
        <v>347523.88</v>
      </c>
      <c r="D220" s="194"/>
      <c r="E220" s="196" t="s">
        <v>107</v>
      </c>
      <c r="F220" s="197">
        <f t="shared" si="9"/>
        <v>0</v>
      </c>
      <c r="G220" s="197">
        <f t="shared" si="10"/>
        <v>347523.88</v>
      </c>
      <c r="H220" s="197"/>
      <c r="I220" s="197"/>
    </row>
    <row r="221" spans="1:9">
      <c r="A221" s="201">
        <f t="shared" si="11"/>
        <v>215</v>
      </c>
      <c r="B221" s="194" t="s">
        <v>1124</v>
      </c>
      <c r="C221" s="195">
        <v>140793.34</v>
      </c>
      <c r="D221" s="194"/>
      <c r="E221" s="196" t="s">
        <v>105</v>
      </c>
      <c r="F221" s="197">
        <f t="shared" si="9"/>
        <v>140793.34</v>
      </c>
      <c r="G221" s="197">
        <f t="shared" si="10"/>
        <v>0</v>
      </c>
      <c r="H221" s="197"/>
      <c r="I221" s="197"/>
    </row>
    <row r="222" spans="1:9">
      <c r="A222" s="201">
        <f t="shared" si="11"/>
        <v>216</v>
      </c>
      <c r="B222" s="194" t="s">
        <v>275</v>
      </c>
      <c r="C222" s="195">
        <v>1552792.48</v>
      </c>
      <c r="D222" s="194"/>
      <c r="E222" s="196" t="s">
        <v>107</v>
      </c>
      <c r="F222" s="197">
        <f t="shared" si="9"/>
        <v>0</v>
      </c>
      <c r="G222" s="197">
        <f t="shared" si="10"/>
        <v>1552792.48</v>
      </c>
      <c r="H222" s="197"/>
      <c r="I222" s="197"/>
    </row>
    <row r="223" spans="1:9">
      <c r="A223" s="201">
        <f t="shared" si="11"/>
        <v>217</v>
      </c>
      <c r="B223" s="194" t="s">
        <v>276</v>
      </c>
      <c r="C223" s="195">
        <v>492647.92</v>
      </c>
      <c r="D223" s="194"/>
      <c r="E223" s="196" t="s">
        <v>107</v>
      </c>
      <c r="F223" s="197">
        <f t="shared" si="9"/>
        <v>0</v>
      </c>
      <c r="G223" s="197">
        <f t="shared" si="10"/>
        <v>492647.92</v>
      </c>
      <c r="H223" s="197"/>
      <c r="I223" s="197"/>
    </row>
    <row r="224" spans="1:9">
      <c r="A224" s="201">
        <f t="shared" si="11"/>
        <v>218</v>
      </c>
      <c r="B224" s="194" t="s">
        <v>277</v>
      </c>
      <c r="C224" s="195">
        <v>1013513.5200000003</v>
      </c>
      <c r="D224" s="194"/>
      <c r="E224" s="196" t="s">
        <v>107</v>
      </c>
      <c r="F224" s="197">
        <f t="shared" si="9"/>
        <v>0</v>
      </c>
      <c r="G224" s="197">
        <f t="shared" si="10"/>
        <v>1013513.5200000003</v>
      </c>
      <c r="H224" s="197"/>
      <c r="I224" s="197"/>
    </row>
    <row r="225" spans="1:9">
      <c r="A225" s="201">
        <f t="shared" si="11"/>
        <v>219</v>
      </c>
      <c r="B225" s="194" t="s">
        <v>278</v>
      </c>
      <c r="C225" s="195">
        <v>315793.09999999998</v>
      </c>
      <c r="D225" s="194"/>
      <c r="E225" s="196" t="s">
        <v>107</v>
      </c>
      <c r="F225" s="197">
        <f t="shared" si="9"/>
        <v>0</v>
      </c>
      <c r="G225" s="197">
        <f t="shared" si="10"/>
        <v>315793.09999999998</v>
      </c>
      <c r="H225" s="197"/>
      <c r="I225" s="197"/>
    </row>
    <row r="226" spans="1:9">
      <c r="A226" s="201">
        <f t="shared" si="11"/>
        <v>220</v>
      </c>
      <c r="B226" s="194" t="s">
        <v>279</v>
      </c>
      <c r="C226" s="195">
        <v>708290.8</v>
      </c>
      <c r="D226" s="194"/>
      <c r="E226" s="196" t="s">
        <v>107</v>
      </c>
      <c r="F226" s="197">
        <f t="shared" si="9"/>
        <v>0</v>
      </c>
      <c r="G226" s="197">
        <f t="shared" si="10"/>
        <v>708290.8</v>
      </c>
      <c r="H226" s="197"/>
      <c r="I226" s="197"/>
    </row>
    <row r="227" spans="1:9">
      <c r="A227" s="201">
        <f t="shared" si="11"/>
        <v>221</v>
      </c>
      <c r="B227" s="194" t="s">
        <v>280</v>
      </c>
      <c r="C227" s="195">
        <v>804350.74</v>
      </c>
      <c r="D227" s="194"/>
      <c r="E227" s="196" t="s">
        <v>107</v>
      </c>
      <c r="F227" s="197">
        <f t="shared" si="9"/>
        <v>0</v>
      </c>
      <c r="G227" s="197">
        <f t="shared" si="10"/>
        <v>804350.74</v>
      </c>
      <c r="H227" s="197"/>
      <c r="I227" s="197"/>
    </row>
    <row r="228" spans="1:9">
      <c r="A228" s="201">
        <f t="shared" si="11"/>
        <v>222</v>
      </c>
      <c r="B228" s="194" t="s">
        <v>281</v>
      </c>
      <c r="C228" s="195">
        <v>399033.44</v>
      </c>
      <c r="D228" s="194"/>
      <c r="E228" s="196" t="s">
        <v>107</v>
      </c>
      <c r="F228" s="197">
        <f t="shared" si="9"/>
        <v>0</v>
      </c>
      <c r="G228" s="197">
        <f t="shared" si="10"/>
        <v>399033.44</v>
      </c>
      <c r="H228" s="197"/>
      <c r="I228" s="197"/>
    </row>
    <row r="229" spans="1:9">
      <c r="A229" s="201">
        <f t="shared" si="11"/>
        <v>223</v>
      </c>
      <c r="B229" s="194" t="s">
        <v>282</v>
      </c>
      <c r="C229" s="195">
        <v>7775682.2199999997</v>
      </c>
      <c r="D229" s="194"/>
      <c r="E229" s="196" t="s">
        <v>105</v>
      </c>
      <c r="F229" s="197">
        <f t="shared" si="9"/>
        <v>7775682.2199999997</v>
      </c>
      <c r="G229" s="197">
        <f t="shared" si="10"/>
        <v>0</v>
      </c>
      <c r="H229" s="197"/>
      <c r="I229" s="197"/>
    </row>
    <row r="230" spans="1:9">
      <c r="A230" s="201">
        <f t="shared" si="11"/>
        <v>224</v>
      </c>
      <c r="B230" s="194" t="s">
        <v>283</v>
      </c>
      <c r="C230" s="195">
        <v>1788294.76</v>
      </c>
      <c r="D230" s="194"/>
      <c r="E230" s="196" t="s">
        <v>107</v>
      </c>
      <c r="F230" s="197">
        <f t="shared" si="9"/>
        <v>0</v>
      </c>
      <c r="G230" s="197">
        <f t="shared" si="10"/>
        <v>1788294.76</v>
      </c>
      <c r="H230" s="197"/>
      <c r="I230" s="197"/>
    </row>
    <row r="231" spans="1:9">
      <c r="A231" s="201">
        <f t="shared" si="11"/>
        <v>225</v>
      </c>
      <c r="B231" s="194" t="s">
        <v>284</v>
      </c>
      <c r="C231" s="195">
        <v>1832277.5199999998</v>
      </c>
      <c r="D231" s="194"/>
      <c r="E231" s="196" t="s">
        <v>107</v>
      </c>
      <c r="F231" s="197">
        <f t="shared" si="9"/>
        <v>0</v>
      </c>
      <c r="G231" s="197">
        <f t="shared" si="10"/>
        <v>1832277.5199999998</v>
      </c>
      <c r="H231" s="197"/>
      <c r="I231" s="197"/>
    </row>
    <row r="232" spans="1:9">
      <c r="A232" s="201">
        <f t="shared" si="11"/>
        <v>226</v>
      </c>
      <c r="B232" s="194" t="s">
        <v>285</v>
      </c>
      <c r="C232" s="195">
        <v>1852977.75</v>
      </c>
      <c r="D232" s="194"/>
      <c r="E232" s="196" t="s">
        <v>107</v>
      </c>
      <c r="F232" s="197">
        <f t="shared" si="9"/>
        <v>0</v>
      </c>
      <c r="G232" s="197">
        <f t="shared" si="10"/>
        <v>1852977.75</v>
      </c>
      <c r="H232" s="197"/>
      <c r="I232" s="197"/>
    </row>
    <row r="233" spans="1:9">
      <c r="A233" s="201">
        <f t="shared" si="11"/>
        <v>227</v>
      </c>
      <c r="B233" s="194" t="s">
        <v>286</v>
      </c>
      <c r="C233" s="195">
        <v>1271428.46</v>
      </c>
      <c r="D233" s="194"/>
      <c r="E233" s="196" t="s">
        <v>107</v>
      </c>
      <c r="F233" s="197">
        <f t="shared" si="9"/>
        <v>0</v>
      </c>
      <c r="G233" s="197">
        <f t="shared" si="10"/>
        <v>1271428.46</v>
      </c>
      <c r="H233" s="197"/>
      <c r="I233" s="197"/>
    </row>
    <row r="234" spans="1:9">
      <c r="A234" s="201">
        <f t="shared" si="11"/>
        <v>228</v>
      </c>
      <c r="B234" s="194" t="s">
        <v>287</v>
      </c>
      <c r="C234" s="195">
        <v>2481791.6300000004</v>
      </c>
      <c r="D234" s="194"/>
      <c r="E234" s="196" t="s">
        <v>107</v>
      </c>
      <c r="F234" s="197">
        <f t="shared" si="9"/>
        <v>0</v>
      </c>
      <c r="G234" s="197">
        <f t="shared" si="10"/>
        <v>2481791.6300000004</v>
      </c>
      <c r="H234" s="197"/>
      <c r="I234" s="197"/>
    </row>
    <row r="235" spans="1:9">
      <c r="A235" s="201">
        <f t="shared" si="11"/>
        <v>229</v>
      </c>
      <c r="B235" s="194" t="s">
        <v>288</v>
      </c>
      <c r="C235" s="195">
        <v>3588219.18</v>
      </c>
      <c r="D235" s="194"/>
      <c r="E235" s="196" t="s">
        <v>105</v>
      </c>
      <c r="F235" s="197">
        <f t="shared" si="9"/>
        <v>3588219.18</v>
      </c>
      <c r="G235" s="197">
        <f t="shared" si="10"/>
        <v>0</v>
      </c>
      <c r="H235" s="197"/>
      <c r="I235" s="197"/>
    </row>
    <row r="236" spans="1:9">
      <c r="A236" s="201">
        <f t="shared" si="11"/>
        <v>230</v>
      </c>
      <c r="B236" s="194" t="s">
        <v>289</v>
      </c>
      <c r="C236" s="195">
        <v>24114.560000000001</v>
      </c>
      <c r="D236" s="194"/>
      <c r="E236" s="196" t="s">
        <v>105</v>
      </c>
      <c r="F236" s="197">
        <f t="shared" si="9"/>
        <v>24114.560000000001</v>
      </c>
      <c r="G236" s="197">
        <f t="shared" si="10"/>
        <v>0</v>
      </c>
      <c r="H236" s="197"/>
      <c r="I236" s="197"/>
    </row>
    <row r="237" spans="1:9">
      <c r="A237" s="201">
        <f t="shared" si="11"/>
        <v>231</v>
      </c>
      <c r="B237" s="194" t="s">
        <v>290</v>
      </c>
      <c r="C237" s="195">
        <v>651476.83000000007</v>
      </c>
      <c r="D237" s="194"/>
      <c r="E237" s="196" t="s">
        <v>107</v>
      </c>
      <c r="F237" s="197">
        <f t="shared" si="9"/>
        <v>0</v>
      </c>
      <c r="G237" s="197">
        <f t="shared" si="10"/>
        <v>651476.83000000007</v>
      </c>
      <c r="H237" s="197"/>
      <c r="I237" s="197"/>
    </row>
    <row r="238" spans="1:9">
      <c r="A238" s="201">
        <f t="shared" si="11"/>
        <v>232</v>
      </c>
      <c r="B238" s="194" t="s">
        <v>291</v>
      </c>
      <c r="C238" s="195">
        <v>396865.21</v>
      </c>
      <c r="D238" s="194"/>
      <c r="E238" s="196" t="s">
        <v>107</v>
      </c>
      <c r="F238" s="197">
        <f t="shared" si="9"/>
        <v>0</v>
      </c>
      <c r="G238" s="197">
        <f t="shared" si="10"/>
        <v>396865.21</v>
      </c>
      <c r="H238" s="197"/>
      <c r="I238" s="197"/>
    </row>
    <row r="239" spans="1:9">
      <c r="A239" s="201">
        <f t="shared" si="11"/>
        <v>233</v>
      </c>
      <c r="B239" s="194" t="s">
        <v>292</v>
      </c>
      <c r="C239" s="195">
        <v>1835734.6099999999</v>
      </c>
      <c r="D239" s="194"/>
      <c r="E239" s="196" t="s">
        <v>107</v>
      </c>
      <c r="F239" s="197">
        <f t="shared" si="9"/>
        <v>0</v>
      </c>
      <c r="G239" s="197">
        <f t="shared" si="10"/>
        <v>1835734.6099999999</v>
      </c>
      <c r="H239" s="197"/>
      <c r="I239" s="197"/>
    </row>
    <row r="240" spans="1:9">
      <c r="A240" s="201">
        <f t="shared" si="11"/>
        <v>234</v>
      </c>
      <c r="B240" s="194" t="s">
        <v>293</v>
      </c>
      <c r="C240" s="195">
        <v>408480.71000000008</v>
      </c>
      <c r="D240" s="194"/>
      <c r="E240" s="196" t="s">
        <v>107</v>
      </c>
      <c r="F240" s="197">
        <f t="shared" si="9"/>
        <v>0</v>
      </c>
      <c r="G240" s="197">
        <f t="shared" si="10"/>
        <v>408480.71000000008</v>
      </c>
      <c r="H240" s="197"/>
      <c r="I240" s="197"/>
    </row>
    <row r="241" spans="1:9">
      <c r="A241" s="201">
        <f t="shared" si="11"/>
        <v>235</v>
      </c>
      <c r="B241" s="194" t="s">
        <v>294</v>
      </c>
      <c r="C241" s="195">
        <v>1062276.98</v>
      </c>
      <c r="D241" s="194"/>
      <c r="E241" s="196" t="s">
        <v>107</v>
      </c>
      <c r="F241" s="197">
        <f t="shared" si="9"/>
        <v>0</v>
      </c>
      <c r="G241" s="197">
        <f t="shared" si="10"/>
        <v>1062276.98</v>
      </c>
      <c r="H241" s="197"/>
      <c r="I241" s="197"/>
    </row>
    <row r="242" spans="1:9">
      <c r="A242" s="201">
        <f t="shared" si="11"/>
        <v>236</v>
      </c>
      <c r="B242" s="194" t="s">
        <v>1089</v>
      </c>
      <c r="C242" s="195">
        <v>375407.52</v>
      </c>
      <c r="D242" s="194"/>
      <c r="E242" s="196" t="s">
        <v>107</v>
      </c>
      <c r="F242" s="197">
        <f t="shared" si="9"/>
        <v>0</v>
      </c>
      <c r="G242" s="197">
        <f t="shared" si="10"/>
        <v>375407.52</v>
      </c>
      <c r="H242" s="197"/>
      <c r="I242" s="197"/>
    </row>
    <row r="243" spans="1:9">
      <c r="A243" s="201">
        <f t="shared" si="11"/>
        <v>237</v>
      </c>
      <c r="B243" s="194" t="s">
        <v>295</v>
      </c>
      <c r="C243" s="195">
        <v>619106.24</v>
      </c>
      <c r="D243" s="194"/>
      <c r="E243" s="196" t="s">
        <v>107</v>
      </c>
      <c r="F243" s="197">
        <f t="shared" si="9"/>
        <v>0</v>
      </c>
      <c r="G243" s="197">
        <f t="shared" si="10"/>
        <v>619106.24</v>
      </c>
      <c r="H243" s="197"/>
      <c r="I243" s="197"/>
    </row>
    <row r="244" spans="1:9">
      <c r="A244" s="201">
        <f t="shared" si="11"/>
        <v>238</v>
      </c>
      <c r="B244" s="194" t="s">
        <v>1296</v>
      </c>
      <c r="C244" s="195">
        <v>10944.21</v>
      </c>
      <c r="D244" s="194"/>
      <c r="E244" s="196" t="s">
        <v>107</v>
      </c>
      <c r="F244" s="197">
        <f t="shared" si="9"/>
        <v>0</v>
      </c>
      <c r="G244" s="197">
        <f t="shared" si="10"/>
        <v>10944.21</v>
      </c>
      <c r="H244" s="197"/>
      <c r="I244" s="197"/>
    </row>
    <row r="245" spans="1:9">
      <c r="A245" s="201">
        <f t="shared" si="11"/>
        <v>239</v>
      </c>
      <c r="B245" s="194" t="s">
        <v>296</v>
      </c>
      <c r="C245" s="195">
        <v>1341818.6399999999</v>
      </c>
      <c r="D245" s="194"/>
      <c r="E245" s="196" t="s">
        <v>127</v>
      </c>
      <c r="F245" s="197">
        <f t="shared" si="9"/>
        <v>0</v>
      </c>
      <c r="G245" s="197">
        <f t="shared" si="10"/>
        <v>0</v>
      </c>
      <c r="H245" s="197"/>
      <c r="I245" s="197"/>
    </row>
    <row r="246" spans="1:9">
      <c r="A246" s="201">
        <f t="shared" si="11"/>
        <v>240</v>
      </c>
      <c r="B246" s="194" t="s">
        <v>297</v>
      </c>
      <c r="C246" s="195">
        <v>57656.009999999995</v>
      </c>
      <c r="D246" s="194"/>
      <c r="E246" s="196" t="s">
        <v>107</v>
      </c>
      <c r="F246" s="197">
        <f t="shared" si="9"/>
        <v>0</v>
      </c>
      <c r="G246" s="197">
        <f t="shared" si="10"/>
        <v>57656.009999999995</v>
      </c>
      <c r="H246" s="197"/>
      <c r="I246" s="197"/>
    </row>
    <row r="247" spans="1:9">
      <c r="A247" s="201">
        <f t="shared" si="11"/>
        <v>241</v>
      </c>
      <c r="B247" s="194" t="s">
        <v>298</v>
      </c>
      <c r="C247" s="195">
        <v>1444019.5699999998</v>
      </c>
      <c r="D247" s="194"/>
      <c r="E247" s="196" t="s">
        <v>107</v>
      </c>
      <c r="F247" s="197">
        <f t="shared" si="9"/>
        <v>0</v>
      </c>
      <c r="G247" s="197">
        <f t="shared" si="10"/>
        <v>1444019.5699999998</v>
      </c>
      <c r="H247" s="197"/>
      <c r="I247" s="197"/>
    </row>
    <row r="248" spans="1:9">
      <c r="A248" s="201">
        <f t="shared" si="11"/>
        <v>242</v>
      </c>
      <c r="B248" s="194" t="s">
        <v>1125</v>
      </c>
      <c r="C248" s="195">
        <v>265063.43</v>
      </c>
      <c r="D248" s="194"/>
      <c r="E248" s="196" t="s">
        <v>105</v>
      </c>
      <c r="F248" s="197">
        <f t="shared" si="9"/>
        <v>265063.43</v>
      </c>
      <c r="G248" s="197">
        <f t="shared" si="10"/>
        <v>0</v>
      </c>
      <c r="H248" s="197"/>
      <c r="I248" s="197"/>
    </row>
    <row r="249" spans="1:9">
      <c r="A249" s="201">
        <f t="shared" si="11"/>
        <v>243</v>
      </c>
      <c r="B249" s="194" t="s">
        <v>299</v>
      </c>
      <c r="C249" s="195">
        <v>1368977.03</v>
      </c>
      <c r="D249" s="194"/>
      <c r="E249" s="196" t="s">
        <v>107</v>
      </c>
      <c r="F249" s="197">
        <f t="shared" si="9"/>
        <v>0</v>
      </c>
      <c r="G249" s="197">
        <f t="shared" si="10"/>
        <v>1368977.03</v>
      </c>
      <c r="H249" s="197"/>
      <c r="I249" s="197"/>
    </row>
    <row r="250" spans="1:9">
      <c r="A250" s="201">
        <f t="shared" si="11"/>
        <v>244</v>
      </c>
      <c r="B250" s="194" t="s">
        <v>300</v>
      </c>
      <c r="C250" s="195">
        <v>2771120.44</v>
      </c>
      <c r="D250" s="194"/>
      <c r="E250" s="196" t="s">
        <v>107</v>
      </c>
      <c r="F250" s="197">
        <f t="shared" si="9"/>
        <v>0</v>
      </c>
      <c r="G250" s="197">
        <f t="shared" si="10"/>
        <v>2771120.44</v>
      </c>
      <c r="H250" s="197"/>
      <c r="I250" s="197"/>
    </row>
    <row r="251" spans="1:9">
      <c r="A251" s="201">
        <f t="shared" si="11"/>
        <v>245</v>
      </c>
      <c r="B251" s="194" t="s">
        <v>301</v>
      </c>
      <c r="C251" s="195">
        <v>963007.59000000008</v>
      </c>
      <c r="D251" s="194"/>
      <c r="E251" s="196" t="s">
        <v>105</v>
      </c>
      <c r="F251" s="197">
        <f t="shared" si="9"/>
        <v>963007.59000000008</v>
      </c>
      <c r="G251" s="197">
        <f t="shared" si="10"/>
        <v>0</v>
      </c>
      <c r="H251" s="197"/>
      <c r="I251" s="197"/>
    </row>
    <row r="252" spans="1:9">
      <c r="A252" s="201">
        <f t="shared" si="11"/>
        <v>246</v>
      </c>
      <c r="B252" s="194" t="s">
        <v>302</v>
      </c>
      <c r="C252" s="195">
        <v>547352.05999999994</v>
      </c>
      <c r="D252" s="194"/>
      <c r="E252" s="196" t="s">
        <v>107</v>
      </c>
      <c r="F252" s="197">
        <f t="shared" si="9"/>
        <v>0</v>
      </c>
      <c r="G252" s="197">
        <f t="shared" si="10"/>
        <v>547352.05999999994</v>
      </c>
      <c r="H252" s="197"/>
      <c r="I252" s="197"/>
    </row>
    <row r="253" spans="1:9">
      <c r="A253" s="201">
        <f t="shared" si="11"/>
        <v>247</v>
      </c>
      <c r="B253" s="194" t="s">
        <v>303</v>
      </c>
      <c r="C253" s="195">
        <v>123377.69999999998</v>
      </c>
      <c r="D253" s="194"/>
      <c r="E253" s="196" t="s">
        <v>107</v>
      </c>
      <c r="F253" s="197">
        <f t="shared" si="9"/>
        <v>0</v>
      </c>
      <c r="G253" s="197">
        <f t="shared" si="10"/>
        <v>123377.69999999998</v>
      </c>
      <c r="H253" s="197"/>
      <c r="I253" s="197"/>
    </row>
    <row r="254" spans="1:9">
      <c r="A254" s="201">
        <f t="shared" si="11"/>
        <v>248</v>
      </c>
      <c r="B254" s="194" t="s">
        <v>304</v>
      </c>
      <c r="C254" s="195">
        <v>996560.33000000007</v>
      </c>
      <c r="D254" s="194"/>
      <c r="E254" s="196" t="s">
        <v>107</v>
      </c>
      <c r="F254" s="197">
        <f t="shared" si="9"/>
        <v>0</v>
      </c>
      <c r="G254" s="197">
        <f t="shared" si="10"/>
        <v>996560.33000000007</v>
      </c>
      <c r="H254" s="197"/>
      <c r="I254" s="197"/>
    </row>
    <row r="255" spans="1:9">
      <c r="A255" s="201">
        <f t="shared" si="11"/>
        <v>249</v>
      </c>
      <c r="B255" s="194" t="s">
        <v>1090</v>
      </c>
      <c r="C255" s="195">
        <v>154395.49</v>
      </c>
      <c r="D255" s="194"/>
      <c r="E255" s="196" t="s">
        <v>107</v>
      </c>
      <c r="F255" s="197">
        <f t="shared" si="9"/>
        <v>0</v>
      </c>
      <c r="G255" s="197">
        <f t="shared" si="10"/>
        <v>154395.49</v>
      </c>
      <c r="H255" s="197"/>
      <c r="I255" s="197"/>
    </row>
    <row r="256" spans="1:9">
      <c r="A256" s="201">
        <f t="shared" si="11"/>
        <v>250</v>
      </c>
      <c r="B256" s="194" t="s">
        <v>1091</v>
      </c>
      <c r="C256" s="195">
        <v>48746.020000000004</v>
      </c>
      <c r="D256" s="194"/>
      <c r="E256" s="196" t="s">
        <v>107</v>
      </c>
      <c r="F256" s="197">
        <f t="shared" si="9"/>
        <v>0</v>
      </c>
      <c r="G256" s="197">
        <f t="shared" si="10"/>
        <v>48746.020000000004</v>
      </c>
      <c r="H256" s="197"/>
      <c r="I256" s="197"/>
    </row>
    <row r="257" spans="1:9">
      <c r="A257" s="201">
        <f t="shared" si="11"/>
        <v>251</v>
      </c>
      <c r="B257" s="194" t="s">
        <v>305</v>
      </c>
      <c r="C257" s="195">
        <v>3147667.4099999997</v>
      </c>
      <c r="D257" s="194"/>
      <c r="E257" s="196" t="s">
        <v>105</v>
      </c>
      <c r="F257" s="197">
        <f t="shared" si="9"/>
        <v>3147667.4099999997</v>
      </c>
      <c r="G257" s="197">
        <f t="shared" si="10"/>
        <v>0</v>
      </c>
      <c r="H257" s="197"/>
      <c r="I257" s="197"/>
    </row>
    <row r="258" spans="1:9">
      <c r="A258" s="201">
        <f t="shared" si="11"/>
        <v>252</v>
      </c>
      <c r="B258" s="194" t="s">
        <v>306</v>
      </c>
      <c r="C258" s="195">
        <v>1267807.7</v>
      </c>
      <c r="D258" s="194"/>
      <c r="E258" s="196" t="s">
        <v>107</v>
      </c>
      <c r="F258" s="197">
        <f t="shared" si="9"/>
        <v>0</v>
      </c>
      <c r="G258" s="197">
        <f t="shared" si="10"/>
        <v>1267807.7</v>
      </c>
      <c r="H258" s="197"/>
      <c r="I258" s="197"/>
    </row>
    <row r="259" spans="1:9">
      <c r="A259" s="201">
        <f t="shared" si="11"/>
        <v>253</v>
      </c>
      <c r="B259" s="194" t="s">
        <v>1297</v>
      </c>
      <c r="C259" s="195">
        <v>782932.1</v>
      </c>
      <c r="D259" s="194"/>
      <c r="E259" s="196" t="s">
        <v>105</v>
      </c>
      <c r="F259" s="197">
        <f t="shared" si="9"/>
        <v>782932.1</v>
      </c>
      <c r="G259" s="197">
        <f t="shared" si="10"/>
        <v>0</v>
      </c>
      <c r="H259" s="197"/>
      <c r="I259" s="197"/>
    </row>
    <row r="260" spans="1:9">
      <c r="A260" s="201">
        <f t="shared" si="11"/>
        <v>254</v>
      </c>
      <c r="B260" s="194" t="s">
        <v>307</v>
      </c>
      <c r="C260" s="195">
        <v>711914.95000000007</v>
      </c>
      <c r="D260" s="194"/>
      <c r="E260" s="196" t="s">
        <v>107</v>
      </c>
      <c r="F260" s="197">
        <f t="shared" si="9"/>
        <v>0</v>
      </c>
      <c r="G260" s="197">
        <f t="shared" si="10"/>
        <v>711914.95000000007</v>
      </c>
      <c r="H260" s="197"/>
      <c r="I260" s="197"/>
    </row>
    <row r="261" spans="1:9">
      <c r="A261" s="201">
        <f t="shared" si="11"/>
        <v>255</v>
      </c>
      <c r="B261" s="194" t="s">
        <v>308</v>
      </c>
      <c r="C261" s="195">
        <v>1041116.28</v>
      </c>
      <c r="D261" s="194"/>
      <c r="E261" s="196" t="s">
        <v>107</v>
      </c>
      <c r="F261" s="197">
        <f t="shared" si="9"/>
        <v>0</v>
      </c>
      <c r="G261" s="197">
        <f t="shared" si="10"/>
        <v>1041116.28</v>
      </c>
      <c r="H261" s="197"/>
      <c r="I261" s="197"/>
    </row>
    <row r="262" spans="1:9">
      <c r="A262" s="201">
        <f t="shared" si="11"/>
        <v>256</v>
      </c>
      <c r="B262" s="194" t="s">
        <v>309</v>
      </c>
      <c r="C262" s="195">
        <v>1250502.92</v>
      </c>
      <c r="D262" s="194"/>
      <c r="E262" s="196" t="s">
        <v>107</v>
      </c>
      <c r="F262" s="197">
        <f t="shared" si="9"/>
        <v>0</v>
      </c>
      <c r="G262" s="197">
        <f t="shared" si="10"/>
        <v>1250502.92</v>
      </c>
      <c r="H262" s="197"/>
      <c r="I262" s="197"/>
    </row>
    <row r="263" spans="1:9">
      <c r="A263" s="201">
        <f t="shared" si="11"/>
        <v>257</v>
      </c>
      <c r="B263" s="194" t="s">
        <v>310</v>
      </c>
      <c r="C263" s="195">
        <v>984168.51</v>
      </c>
      <c r="D263" s="194"/>
      <c r="E263" s="196" t="s">
        <v>107</v>
      </c>
      <c r="F263" s="197">
        <f t="shared" ref="F263:F326" si="12">IF(E263="T",C263,0)</f>
        <v>0</v>
      </c>
      <c r="G263" s="197">
        <f t="shared" ref="G263:G326" si="13">IF(E263="D",C263,0)</f>
        <v>984168.51</v>
      </c>
      <c r="H263" s="197"/>
      <c r="I263" s="197"/>
    </row>
    <row r="264" spans="1:9">
      <c r="A264" s="201">
        <f t="shared" ref="A264:A327" si="14">A263+1</f>
        <v>258</v>
      </c>
      <c r="B264" s="194" t="s">
        <v>311</v>
      </c>
      <c r="C264" s="195">
        <v>389998.94999999995</v>
      </c>
      <c r="D264" s="194"/>
      <c r="E264" s="196" t="s">
        <v>107</v>
      </c>
      <c r="F264" s="197">
        <f t="shared" si="12"/>
        <v>0</v>
      </c>
      <c r="G264" s="197">
        <f t="shared" si="13"/>
        <v>389998.94999999995</v>
      </c>
      <c r="H264" s="197"/>
      <c r="I264" s="197"/>
    </row>
    <row r="265" spans="1:9">
      <c r="A265" s="201">
        <f t="shared" si="14"/>
        <v>259</v>
      </c>
      <c r="B265" s="194" t="s">
        <v>312</v>
      </c>
      <c r="C265" s="195">
        <v>1136489.73</v>
      </c>
      <c r="D265" s="194"/>
      <c r="E265" s="196" t="s">
        <v>107</v>
      </c>
      <c r="F265" s="197">
        <f t="shared" si="12"/>
        <v>0</v>
      </c>
      <c r="G265" s="197">
        <f t="shared" si="13"/>
        <v>1136489.73</v>
      </c>
      <c r="H265" s="197"/>
      <c r="I265" s="197"/>
    </row>
    <row r="266" spans="1:9">
      <c r="A266" s="201">
        <f t="shared" si="14"/>
        <v>260</v>
      </c>
      <c r="B266" s="194" t="s">
        <v>313</v>
      </c>
      <c r="C266" s="195">
        <v>1331029.58</v>
      </c>
      <c r="D266" s="194"/>
      <c r="E266" s="196" t="s">
        <v>107</v>
      </c>
      <c r="F266" s="197">
        <f t="shared" si="12"/>
        <v>0</v>
      </c>
      <c r="G266" s="197">
        <f t="shared" si="13"/>
        <v>1331029.58</v>
      </c>
      <c r="H266" s="197"/>
      <c r="I266" s="197"/>
    </row>
    <row r="267" spans="1:9">
      <c r="A267" s="201">
        <f t="shared" si="14"/>
        <v>261</v>
      </c>
      <c r="B267" s="194" t="s">
        <v>314</v>
      </c>
      <c r="C267" s="195">
        <v>1832116.41</v>
      </c>
      <c r="D267" s="194"/>
      <c r="E267" s="196" t="s">
        <v>107</v>
      </c>
      <c r="F267" s="197">
        <f t="shared" si="12"/>
        <v>0</v>
      </c>
      <c r="G267" s="197">
        <f t="shared" si="13"/>
        <v>1832116.41</v>
      </c>
      <c r="H267" s="197"/>
      <c r="I267" s="197"/>
    </row>
    <row r="268" spans="1:9">
      <c r="A268" s="201">
        <f t="shared" si="14"/>
        <v>262</v>
      </c>
      <c r="B268" s="194" t="s">
        <v>315</v>
      </c>
      <c r="C268" s="195">
        <v>904490.96</v>
      </c>
      <c r="D268" s="194"/>
      <c r="E268" s="196" t="s">
        <v>107</v>
      </c>
      <c r="F268" s="197">
        <f t="shared" si="12"/>
        <v>0</v>
      </c>
      <c r="G268" s="197">
        <f t="shared" si="13"/>
        <v>904490.96</v>
      </c>
      <c r="H268" s="197"/>
      <c r="I268" s="197"/>
    </row>
    <row r="269" spans="1:9">
      <c r="A269" s="201">
        <f t="shared" si="14"/>
        <v>263</v>
      </c>
      <c r="B269" s="194" t="s">
        <v>316</v>
      </c>
      <c r="C269" s="195">
        <v>584063.72</v>
      </c>
      <c r="D269" s="194"/>
      <c r="E269" s="196" t="s">
        <v>107</v>
      </c>
      <c r="F269" s="197">
        <f t="shared" si="12"/>
        <v>0</v>
      </c>
      <c r="G269" s="197">
        <f t="shared" si="13"/>
        <v>584063.72</v>
      </c>
      <c r="H269" s="197"/>
      <c r="I269" s="197"/>
    </row>
    <row r="270" spans="1:9">
      <c r="A270" s="201">
        <f t="shared" si="14"/>
        <v>264</v>
      </c>
      <c r="B270" s="194" t="s">
        <v>317</v>
      </c>
      <c r="C270" s="195">
        <v>1438004.8599999999</v>
      </c>
      <c r="D270" s="194"/>
      <c r="E270" s="196" t="s">
        <v>107</v>
      </c>
      <c r="F270" s="197">
        <f t="shared" si="12"/>
        <v>0</v>
      </c>
      <c r="G270" s="197">
        <f t="shared" si="13"/>
        <v>1438004.8599999999</v>
      </c>
      <c r="H270" s="197"/>
      <c r="I270" s="197"/>
    </row>
    <row r="271" spans="1:9">
      <c r="A271" s="201">
        <f t="shared" si="14"/>
        <v>265</v>
      </c>
      <c r="B271" s="194" t="s">
        <v>318</v>
      </c>
      <c r="C271" s="195">
        <v>1714165.05</v>
      </c>
      <c r="D271" s="194"/>
      <c r="E271" s="196" t="s">
        <v>107</v>
      </c>
      <c r="F271" s="197">
        <f t="shared" si="12"/>
        <v>0</v>
      </c>
      <c r="G271" s="197">
        <f t="shared" si="13"/>
        <v>1714165.05</v>
      </c>
      <c r="H271" s="197"/>
      <c r="I271" s="197"/>
    </row>
    <row r="272" spans="1:9">
      <c r="A272" s="201">
        <f t="shared" si="14"/>
        <v>266</v>
      </c>
      <c r="B272" s="194" t="s">
        <v>319</v>
      </c>
      <c r="C272" s="195">
        <v>1173012.52</v>
      </c>
      <c r="D272" s="194"/>
      <c r="E272" s="196" t="s">
        <v>107</v>
      </c>
      <c r="F272" s="197">
        <f t="shared" si="12"/>
        <v>0</v>
      </c>
      <c r="G272" s="197">
        <f t="shared" si="13"/>
        <v>1173012.52</v>
      </c>
      <c r="H272" s="197"/>
      <c r="I272" s="197"/>
    </row>
    <row r="273" spans="1:9">
      <c r="A273" s="201">
        <f t="shared" si="14"/>
        <v>267</v>
      </c>
      <c r="B273" s="194" t="s">
        <v>320</v>
      </c>
      <c r="C273" s="195">
        <v>1141054.7699999998</v>
      </c>
      <c r="D273" s="194"/>
      <c r="E273" s="196" t="s">
        <v>107</v>
      </c>
      <c r="F273" s="197">
        <f t="shared" si="12"/>
        <v>0</v>
      </c>
      <c r="G273" s="197">
        <f t="shared" si="13"/>
        <v>1141054.7699999998</v>
      </c>
      <c r="H273" s="197"/>
      <c r="I273" s="197"/>
    </row>
    <row r="274" spans="1:9">
      <c r="A274" s="201">
        <f t="shared" si="14"/>
        <v>268</v>
      </c>
      <c r="B274" s="194" t="s">
        <v>321</v>
      </c>
      <c r="C274" s="195">
        <v>2366978.8000000003</v>
      </c>
      <c r="D274" s="194"/>
      <c r="E274" s="196" t="s">
        <v>107</v>
      </c>
      <c r="F274" s="197">
        <f t="shared" si="12"/>
        <v>0</v>
      </c>
      <c r="G274" s="197">
        <f t="shared" si="13"/>
        <v>2366978.8000000003</v>
      </c>
      <c r="H274" s="197"/>
      <c r="I274" s="197"/>
    </row>
    <row r="275" spans="1:9">
      <c r="A275" s="201">
        <f t="shared" si="14"/>
        <v>269</v>
      </c>
      <c r="B275" s="194" t="s">
        <v>322</v>
      </c>
      <c r="C275" s="195">
        <v>664419.1</v>
      </c>
      <c r="D275" s="194"/>
      <c r="E275" s="196" t="s">
        <v>107</v>
      </c>
      <c r="F275" s="197">
        <f t="shared" si="12"/>
        <v>0</v>
      </c>
      <c r="G275" s="197">
        <f t="shared" si="13"/>
        <v>664419.1</v>
      </c>
      <c r="H275" s="197"/>
      <c r="I275" s="197"/>
    </row>
    <row r="276" spans="1:9">
      <c r="A276" s="201">
        <f t="shared" si="14"/>
        <v>270</v>
      </c>
      <c r="B276" s="194" t="s">
        <v>323</v>
      </c>
      <c r="C276" s="195">
        <v>92683.9</v>
      </c>
      <c r="D276" s="194"/>
      <c r="E276" s="196" t="s">
        <v>107</v>
      </c>
      <c r="F276" s="197">
        <f t="shared" si="12"/>
        <v>0</v>
      </c>
      <c r="G276" s="197">
        <f t="shared" si="13"/>
        <v>92683.9</v>
      </c>
      <c r="H276" s="197"/>
      <c r="I276" s="197"/>
    </row>
    <row r="277" spans="1:9">
      <c r="A277" s="201">
        <f t="shared" si="14"/>
        <v>271</v>
      </c>
      <c r="B277" s="194" t="s">
        <v>324</v>
      </c>
      <c r="C277" s="195">
        <v>192580.55</v>
      </c>
      <c r="D277" s="194"/>
      <c r="E277" s="196" t="s">
        <v>107</v>
      </c>
      <c r="F277" s="197">
        <f t="shared" si="12"/>
        <v>0</v>
      </c>
      <c r="G277" s="197">
        <f t="shared" si="13"/>
        <v>192580.55</v>
      </c>
      <c r="H277" s="197"/>
      <c r="I277" s="197"/>
    </row>
    <row r="278" spans="1:9">
      <c r="A278" s="201">
        <f t="shared" si="14"/>
        <v>272</v>
      </c>
      <c r="B278" s="194" t="s">
        <v>325</v>
      </c>
      <c r="C278" s="195">
        <v>114806.29000000001</v>
      </c>
      <c r="D278" s="194"/>
      <c r="E278" s="196" t="s">
        <v>107</v>
      </c>
      <c r="F278" s="197">
        <f t="shared" si="12"/>
        <v>0</v>
      </c>
      <c r="G278" s="197">
        <f t="shared" si="13"/>
        <v>114806.29000000001</v>
      </c>
      <c r="H278" s="197"/>
      <c r="I278" s="197"/>
    </row>
    <row r="279" spans="1:9">
      <c r="A279" s="201">
        <f t="shared" si="14"/>
        <v>273</v>
      </c>
      <c r="B279" s="194" t="s">
        <v>326</v>
      </c>
      <c r="C279" s="195">
        <v>168281.58000000002</v>
      </c>
      <c r="D279" s="194"/>
      <c r="E279" s="196" t="s">
        <v>107</v>
      </c>
      <c r="F279" s="197">
        <f t="shared" si="12"/>
        <v>0</v>
      </c>
      <c r="G279" s="197">
        <f t="shared" si="13"/>
        <v>168281.58000000002</v>
      </c>
      <c r="H279" s="197"/>
      <c r="I279" s="197"/>
    </row>
    <row r="280" spans="1:9">
      <c r="A280" s="201">
        <f t="shared" si="14"/>
        <v>274</v>
      </c>
      <c r="B280" s="194" t="s">
        <v>327</v>
      </c>
      <c r="C280" s="195">
        <v>171382.97</v>
      </c>
      <c r="D280" s="194"/>
      <c r="E280" s="196" t="s">
        <v>107</v>
      </c>
      <c r="F280" s="197">
        <f t="shared" si="12"/>
        <v>0</v>
      </c>
      <c r="G280" s="197">
        <f t="shared" si="13"/>
        <v>171382.97</v>
      </c>
      <c r="H280" s="197"/>
      <c r="I280" s="197"/>
    </row>
    <row r="281" spans="1:9">
      <c r="A281" s="201">
        <f t="shared" si="14"/>
        <v>275</v>
      </c>
      <c r="B281" s="194" t="s">
        <v>328</v>
      </c>
      <c r="C281" s="195">
        <v>12194.19</v>
      </c>
      <c r="D281" s="194"/>
      <c r="E281" s="196" t="s">
        <v>107</v>
      </c>
      <c r="F281" s="197">
        <f t="shared" si="12"/>
        <v>0</v>
      </c>
      <c r="G281" s="197">
        <f t="shared" si="13"/>
        <v>12194.19</v>
      </c>
      <c r="H281" s="197"/>
      <c r="I281" s="197"/>
    </row>
    <row r="282" spans="1:9">
      <c r="A282" s="201">
        <f t="shared" si="14"/>
        <v>276</v>
      </c>
      <c r="B282" s="194" t="s">
        <v>329</v>
      </c>
      <c r="C282" s="195">
        <v>164088.83000000002</v>
      </c>
      <c r="D282" s="194"/>
      <c r="E282" s="196" t="s">
        <v>107</v>
      </c>
      <c r="F282" s="197">
        <f t="shared" si="12"/>
        <v>0</v>
      </c>
      <c r="G282" s="197">
        <f t="shared" si="13"/>
        <v>164088.83000000002</v>
      </c>
      <c r="H282" s="197"/>
      <c r="I282" s="197"/>
    </row>
    <row r="283" spans="1:9">
      <c r="A283" s="201">
        <f t="shared" si="14"/>
        <v>277</v>
      </c>
      <c r="B283" s="194" t="s">
        <v>330</v>
      </c>
      <c r="C283" s="195">
        <v>157122.41999999998</v>
      </c>
      <c r="D283" s="194"/>
      <c r="E283" s="196" t="s">
        <v>107</v>
      </c>
      <c r="F283" s="197">
        <f t="shared" si="12"/>
        <v>0</v>
      </c>
      <c r="G283" s="197">
        <f t="shared" si="13"/>
        <v>157122.41999999998</v>
      </c>
      <c r="H283" s="197"/>
      <c r="I283" s="197"/>
    </row>
    <row r="284" spans="1:9">
      <c r="A284" s="201">
        <f t="shared" si="14"/>
        <v>278</v>
      </c>
      <c r="B284" s="194" t="s">
        <v>331</v>
      </c>
      <c r="C284" s="195">
        <v>69647.94</v>
      </c>
      <c r="D284" s="194"/>
      <c r="E284" s="196" t="s">
        <v>107</v>
      </c>
      <c r="F284" s="197">
        <f t="shared" si="12"/>
        <v>0</v>
      </c>
      <c r="G284" s="197">
        <f t="shared" si="13"/>
        <v>69647.94</v>
      </c>
      <c r="H284" s="197"/>
      <c r="I284" s="197"/>
    </row>
    <row r="285" spans="1:9">
      <c r="A285" s="201">
        <f t="shared" si="14"/>
        <v>279</v>
      </c>
      <c r="B285" s="194" t="s">
        <v>332</v>
      </c>
      <c r="C285" s="195">
        <v>69647.97</v>
      </c>
      <c r="D285" s="194"/>
      <c r="E285" s="196" t="s">
        <v>107</v>
      </c>
      <c r="F285" s="197">
        <f t="shared" si="12"/>
        <v>0</v>
      </c>
      <c r="G285" s="197">
        <f t="shared" si="13"/>
        <v>69647.97</v>
      </c>
      <c r="H285" s="197"/>
      <c r="I285" s="197"/>
    </row>
    <row r="286" spans="1:9">
      <c r="A286" s="201">
        <f t="shared" si="14"/>
        <v>280</v>
      </c>
      <c r="B286" s="194" t="s">
        <v>333</v>
      </c>
      <c r="C286" s="195">
        <v>1702228.54</v>
      </c>
      <c r="D286" s="194"/>
      <c r="E286" s="196" t="s">
        <v>107</v>
      </c>
      <c r="F286" s="197">
        <f t="shared" si="12"/>
        <v>0</v>
      </c>
      <c r="G286" s="197">
        <f t="shared" si="13"/>
        <v>1702228.54</v>
      </c>
      <c r="H286" s="197"/>
      <c r="I286" s="197"/>
    </row>
    <row r="287" spans="1:9">
      <c r="A287" s="201">
        <f t="shared" si="14"/>
        <v>281</v>
      </c>
      <c r="B287" s="194" t="s">
        <v>334</v>
      </c>
      <c r="C287" s="195">
        <v>149606.26999999999</v>
      </c>
      <c r="D287" s="194"/>
      <c r="E287" s="196" t="s">
        <v>107</v>
      </c>
      <c r="F287" s="197">
        <f t="shared" si="12"/>
        <v>0</v>
      </c>
      <c r="G287" s="197">
        <f t="shared" si="13"/>
        <v>149606.26999999999</v>
      </c>
      <c r="H287" s="197"/>
      <c r="I287" s="197"/>
    </row>
    <row r="288" spans="1:9">
      <c r="A288" s="201">
        <f t="shared" si="14"/>
        <v>282</v>
      </c>
      <c r="B288" s="194" t="s">
        <v>335</v>
      </c>
      <c r="C288" s="195">
        <v>131275.04</v>
      </c>
      <c r="D288" s="194"/>
      <c r="E288" s="196" t="s">
        <v>107</v>
      </c>
      <c r="F288" s="197">
        <f t="shared" si="12"/>
        <v>0</v>
      </c>
      <c r="G288" s="197">
        <f t="shared" si="13"/>
        <v>131275.04</v>
      </c>
      <c r="H288" s="197"/>
      <c r="I288" s="197"/>
    </row>
    <row r="289" spans="1:9">
      <c r="A289" s="201">
        <f t="shared" si="14"/>
        <v>283</v>
      </c>
      <c r="B289" s="194" t="s">
        <v>336</v>
      </c>
      <c r="C289" s="195">
        <v>154032.41999999998</v>
      </c>
      <c r="D289" s="194"/>
      <c r="E289" s="196" t="s">
        <v>107</v>
      </c>
      <c r="F289" s="197">
        <f t="shared" si="12"/>
        <v>0</v>
      </c>
      <c r="G289" s="197">
        <f t="shared" si="13"/>
        <v>154032.41999999998</v>
      </c>
      <c r="H289" s="197"/>
      <c r="I289" s="197"/>
    </row>
    <row r="290" spans="1:9">
      <c r="A290" s="201">
        <f t="shared" si="14"/>
        <v>284</v>
      </c>
      <c r="B290" s="194" t="s">
        <v>337</v>
      </c>
      <c r="C290" s="195">
        <v>198389.11</v>
      </c>
      <c r="D290" s="194"/>
      <c r="E290" s="196" t="s">
        <v>107</v>
      </c>
      <c r="F290" s="197">
        <f t="shared" si="12"/>
        <v>0</v>
      </c>
      <c r="G290" s="197">
        <f t="shared" si="13"/>
        <v>198389.11</v>
      </c>
      <c r="H290" s="197"/>
      <c r="I290" s="197"/>
    </row>
    <row r="291" spans="1:9">
      <c r="A291" s="201">
        <f t="shared" si="14"/>
        <v>285</v>
      </c>
      <c r="B291" s="194" t="s">
        <v>338</v>
      </c>
      <c r="C291" s="195">
        <v>176330.77000000002</v>
      </c>
      <c r="D291" s="194"/>
      <c r="E291" s="196" t="s">
        <v>107</v>
      </c>
      <c r="F291" s="197">
        <f t="shared" si="12"/>
        <v>0</v>
      </c>
      <c r="G291" s="197">
        <f t="shared" si="13"/>
        <v>176330.77000000002</v>
      </c>
      <c r="H291" s="197"/>
      <c r="I291" s="197"/>
    </row>
    <row r="292" spans="1:9">
      <c r="A292" s="201">
        <f t="shared" si="14"/>
        <v>286</v>
      </c>
      <c r="B292" s="194" t="s">
        <v>339</v>
      </c>
      <c r="C292" s="195">
        <v>83273.67</v>
      </c>
      <c r="D292" s="194"/>
      <c r="E292" s="196" t="s">
        <v>107</v>
      </c>
      <c r="F292" s="197">
        <f t="shared" si="12"/>
        <v>0</v>
      </c>
      <c r="G292" s="197">
        <f t="shared" si="13"/>
        <v>83273.67</v>
      </c>
      <c r="H292" s="197"/>
      <c r="I292" s="197"/>
    </row>
    <row r="293" spans="1:9">
      <c r="A293" s="201">
        <f t="shared" si="14"/>
        <v>287</v>
      </c>
      <c r="B293" s="194" t="s">
        <v>340</v>
      </c>
      <c r="C293" s="195">
        <v>138887.27000000002</v>
      </c>
      <c r="D293" s="194"/>
      <c r="E293" s="196" t="s">
        <v>107</v>
      </c>
      <c r="F293" s="197">
        <f t="shared" si="12"/>
        <v>0</v>
      </c>
      <c r="G293" s="197">
        <f t="shared" si="13"/>
        <v>138887.27000000002</v>
      </c>
      <c r="H293" s="197"/>
      <c r="I293" s="197"/>
    </row>
    <row r="294" spans="1:9">
      <c r="A294" s="201">
        <f t="shared" si="14"/>
        <v>288</v>
      </c>
      <c r="B294" s="194" t="s">
        <v>341</v>
      </c>
      <c r="C294" s="195">
        <v>136385.35</v>
      </c>
      <c r="D294" s="194"/>
      <c r="E294" s="196" t="s">
        <v>107</v>
      </c>
      <c r="F294" s="197">
        <f t="shared" si="12"/>
        <v>0</v>
      </c>
      <c r="G294" s="197">
        <f t="shared" si="13"/>
        <v>136385.35</v>
      </c>
      <c r="H294" s="197"/>
      <c r="I294" s="197"/>
    </row>
    <row r="295" spans="1:9">
      <c r="A295" s="201">
        <f t="shared" si="14"/>
        <v>289</v>
      </c>
      <c r="B295" s="194" t="s">
        <v>342</v>
      </c>
      <c r="C295" s="195">
        <v>72051.950000000012</v>
      </c>
      <c r="D295" s="194"/>
      <c r="E295" s="196" t="s">
        <v>107</v>
      </c>
      <c r="F295" s="197">
        <f t="shared" si="12"/>
        <v>0</v>
      </c>
      <c r="G295" s="197">
        <f t="shared" si="13"/>
        <v>72051.950000000012</v>
      </c>
      <c r="H295" s="197"/>
      <c r="I295" s="197"/>
    </row>
    <row r="296" spans="1:9">
      <c r="A296" s="201">
        <f t="shared" si="14"/>
        <v>290</v>
      </c>
      <c r="B296" s="194" t="s">
        <v>343</v>
      </c>
      <c r="C296" s="195">
        <v>2054551.43</v>
      </c>
      <c r="D296" s="194"/>
      <c r="E296" s="196" t="s">
        <v>107</v>
      </c>
      <c r="F296" s="197">
        <f t="shared" si="12"/>
        <v>0</v>
      </c>
      <c r="G296" s="197">
        <f t="shared" si="13"/>
        <v>2054551.43</v>
      </c>
      <c r="H296" s="197"/>
      <c r="I296" s="197"/>
    </row>
    <row r="297" spans="1:9">
      <c r="A297" s="201">
        <f t="shared" si="14"/>
        <v>291</v>
      </c>
      <c r="B297" s="194" t="s">
        <v>344</v>
      </c>
      <c r="C297" s="195">
        <v>224570.12</v>
      </c>
      <c r="D297" s="194"/>
      <c r="E297" s="196" t="s">
        <v>107</v>
      </c>
      <c r="F297" s="197">
        <f t="shared" si="12"/>
        <v>0</v>
      </c>
      <c r="G297" s="197">
        <f t="shared" si="13"/>
        <v>224570.12</v>
      </c>
      <c r="H297" s="197"/>
      <c r="I297" s="197"/>
    </row>
    <row r="298" spans="1:9">
      <c r="A298" s="201">
        <f t="shared" si="14"/>
        <v>292</v>
      </c>
      <c r="B298" s="194" t="s">
        <v>345</v>
      </c>
      <c r="C298" s="195">
        <v>73119.200000000012</v>
      </c>
      <c r="D298" s="194"/>
      <c r="E298" s="196" t="s">
        <v>107</v>
      </c>
      <c r="F298" s="197">
        <f t="shared" si="12"/>
        <v>0</v>
      </c>
      <c r="G298" s="197">
        <f t="shared" si="13"/>
        <v>73119.200000000012</v>
      </c>
      <c r="H298" s="197"/>
      <c r="I298" s="197"/>
    </row>
    <row r="299" spans="1:9">
      <c r="A299" s="201">
        <f t="shared" si="14"/>
        <v>293</v>
      </c>
      <c r="B299" s="194" t="s">
        <v>346</v>
      </c>
      <c r="C299" s="195">
        <v>91390.599999999991</v>
      </c>
      <c r="D299" s="194"/>
      <c r="E299" s="196" t="s">
        <v>107</v>
      </c>
      <c r="F299" s="197">
        <f t="shared" si="12"/>
        <v>0</v>
      </c>
      <c r="G299" s="197">
        <f t="shared" si="13"/>
        <v>91390.599999999991</v>
      </c>
      <c r="H299" s="197"/>
      <c r="I299" s="197"/>
    </row>
    <row r="300" spans="1:9">
      <c r="A300" s="201">
        <f t="shared" si="14"/>
        <v>294</v>
      </c>
      <c r="B300" s="194" t="s">
        <v>347</v>
      </c>
      <c r="C300" s="195">
        <v>87772.31</v>
      </c>
      <c r="D300" s="194"/>
      <c r="E300" s="196" t="s">
        <v>107</v>
      </c>
      <c r="F300" s="197">
        <f t="shared" si="12"/>
        <v>0</v>
      </c>
      <c r="G300" s="197">
        <f t="shared" si="13"/>
        <v>87772.31</v>
      </c>
      <c r="H300" s="197"/>
      <c r="I300" s="197"/>
    </row>
    <row r="301" spans="1:9">
      <c r="A301" s="201">
        <f t="shared" si="14"/>
        <v>295</v>
      </c>
      <c r="B301" s="194" t="s">
        <v>348</v>
      </c>
      <c r="C301" s="195">
        <v>71301.88</v>
      </c>
      <c r="D301" s="194"/>
      <c r="E301" s="196" t="s">
        <v>107</v>
      </c>
      <c r="F301" s="197">
        <f t="shared" si="12"/>
        <v>0</v>
      </c>
      <c r="G301" s="197">
        <f t="shared" si="13"/>
        <v>71301.88</v>
      </c>
      <c r="H301" s="197"/>
      <c r="I301" s="197"/>
    </row>
    <row r="302" spans="1:9">
      <c r="A302" s="201">
        <f t="shared" si="14"/>
        <v>296</v>
      </c>
      <c r="B302" s="194" t="s">
        <v>349</v>
      </c>
      <c r="C302" s="195">
        <v>91255.38</v>
      </c>
      <c r="D302" s="194"/>
      <c r="E302" s="196" t="s">
        <v>107</v>
      </c>
      <c r="F302" s="197">
        <f t="shared" si="12"/>
        <v>0</v>
      </c>
      <c r="G302" s="197">
        <f t="shared" si="13"/>
        <v>91255.38</v>
      </c>
      <c r="H302" s="197"/>
      <c r="I302" s="197"/>
    </row>
    <row r="303" spans="1:9">
      <c r="A303" s="201">
        <f t="shared" si="14"/>
        <v>297</v>
      </c>
      <c r="B303" s="194" t="s">
        <v>350</v>
      </c>
      <c r="C303" s="195">
        <v>48871.29</v>
      </c>
      <c r="D303" s="194"/>
      <c r="E303" s="196" t="s">
        <v>107</v>
      </c>
      <c r="F303" s="197">
        <f t="shared" si="12"/>
        <v>0</v>
      </c>
      <c r="G303" s="197">
        <f t="shared" si="13"/>
        <v>48871.29</v>
      </c>
      <c r="H303" s="197"/>
      <c r="I303" s="197"/>
    </row>
    <row r="304" spans="1:9">
      <c r="A304" s="201">
        <f t="shared" si="14"/>
        <v>298</v>
      </c>
      <c r="B304" s="194" t="s">
        <v>351</v>
      </c>
      <c r="C304" s="195">
        <v>68238.740000000005</v>
      </c>
      <c r="D304" s="194"/>
      <c r="E304" s="196" t="s">
        <v>107</v>
      </c>
      <c r="F304" s="197">
        <f t="shared" si="12"/>
        <v>0</v>
      </c>
      <c r="G304" s="197">
        <f t="shared" si="13"/>
        <v>68238.740000000005</v>
      </c>
      <c r="H304" s="197"/>
      <c r="I304" s="197"/>
    </row>
    <row r="305" spans="1:9">
      <c r="A305" s="201">
        <f t="shared" si="14"/>
        <v>299</v>
      </c>
      <c r="B305" s="194" t="s">
        <v>352</v>
      </c>
      <c r="C305" s="195">
        <v>83408.909999999989</v>
      </c>
      <c r="D305" s="194"/>
      <c r="E305" s="196" t="s">
        <v>107</v>
      </c>
      <c r="F305" s="197">
        <f t="shared" si="12"/>
        <v>0</v>
      </c>
      <c r="G305" s="197">
        <f t="shared" si="13"/>
        <v>83408.909999999989</v>
      </c>
      <c r="H305" s="197"/>
      <c r="I305" s="197"/>
    </row>
    <row r="306" spans="1:9">
      <c r="A306" s="201">
        <f t="shared" si="14"/>
        <v>300</v>
      </c>
      <c r="B306" s="194" t="s">
        <v>353</v>
      </c>
      <c r="C306" s="195">
        <v>53247.3</v>
      </c>
      <c r="D306" s="194"/>
      <c r="E306" s="196" t="s">
        <v>107</v>
      </c>
      <c r="F306" s="197">
        <f t="shared" si="12"/>
        <v>0</v>
      </c>
      <c r="G306" s="197">
        <f t="shared" si="13"/>
        <v>53247.3</v>
      </c>
      <c r="H306" s="197"/>
      <c r="I306" s="197"/>
    </row>
    <row r="307" spans="1:9">
      <c r="A307" s="201">
        <f t="shared" si="14"/>
        <v>301</v>
      </c>
      <c r="B307" s="194" t="s">
        <v>354</v>
      </c>
      <c r="C307" s="195">
        <v>1113772.3000000003</v>
      </c>
      <c r="D307" s="194"/>
      <c r="E307" s="196" t="s">
        <v>107</v>
      </c>
      <c r="F307" s="197">
        <f t="shared" si="12"/>
        <v>0</v>
      </c>
      <c r="G307" s="197">
        <f t="shared" si="13"/>
        <v>1113772.3000000003</v>
      </c>
      <c r="H307" s="197"/>
      <c r="I307" s="197"/>
    </row>
    <row r="308" spans="1:9">
      <c r="A308" s="201">
        <f t="shared" si="14"/>
        <v>302</v>
      </c>
      <c r="B308" s="194" t="s">
        <v>355</v>
      </c>
      <c r="C308" s="195">
        <v>148938.64000000001</v>
      </c>
      <c r="D308" s="194"/>
      <c r="E308" s="196" t="s">
        <v>107</v>
      </c>
      <c r="F308" s="197">
        <f t="shared" si="12"/>
        <v>0</v>
      </c>
      <c r="G308" s="197">
        <f t="shared" si="13"/>
        <v>148938.64000000001</v>
      </c>
      <c r="H308" s="197"/>
      <c r="I308" s="197"/>
    </row>
    <row r="309" spans="1:9">
      <c r="A309" s="201">
        <f t="shared" si="14"/>
        <v>303</v>
      </c>
      <c r="B309" s="194" t="s">
        <v>356</v>
      </c>
      <c r="C309" s="195">
        <v>58696.79</v>
      </c>
      <c r="D309" s="194"/>
      <c r="E309" s="196" t="s">
        <v>107</v>
      </c>
      <c r="F309" s="197">
        <f t="shared" si="12"/>
        <v>0</v>
      </c>
      <c r="G309" s="197">
        <f t="shared" si="13"/>
        <v>58696.79</v>
      </c>
      <c r="H309" s="197"/>
      <c r="I309" s="197"/>
    </row>
    <row r="310" spans="1:9">
      <c r="A310" s="201">
        <f t="shared" si="14"/>
        <v>304</v>
      </c>
      <c r="B310" s="194" t="s">
        <v>357</v>
      </c>
      <c r="C310" s="195">
        <v>66040.59</v>
      </c>
      <c r="D310" s="194"/>
      <c r="E310" s="196" t="s">
        <v>107</v>
      </c>
      <c r="F310" s="197">
        <f t="shared" si="12"/>
        <v>0</v>
      </c>
      <c r="G310" s="197">
        <f t="shared" si="13"/>
        <v>66040.59</v>
      </c>
      <c r="H310" s="197"/>
      <c r="I310" s="197"/>
    </row>
    <row r="311" spans="1:9">
      <c r="A311" s="201">
        <f t="shared" si="14"/>
        <v>305</v>
      </c>
      <c r="B311" s="194" t="s">
        <v>358</v>
      </c>
      <c r="C311" s="195">
        <v>52893.18</v>
      </c>
      <c r="D311" s="194"/>
      <c r="E311" s="196" t="s">
        <v>107</v>
      </c>
      <c r="F311" s="197">
        <f t="shared" si="12"/>
        <v>0</v>
      </c>
      <c r="G311" s="197">
        <f t="shared" si="13"/>
        <v>52893.18</v>
      </c>
      <c r="H311" s="197"/>
      <c r="I311" s="197"/>
    </row>
    <row r="312" spans="1:9">
      <c r="A312" s="201">
        <f t="shared" si="14"/>
        <v>306</v>
      </c>
      <c r="B312" s="194" t="s">
        <v>359</v>
      </c>
      <c r="C312" s="195">
        <v>48693.19</v>
      </c>
      <c r="D312" s="194"/>
      <c r="E312" s="196" t="s">
        <v>107</v>
      </c>
      <c r="F312" s="197">
        <f t="shared" si="12"/>
        <v>0</v>
      </c>
      <c r="G312" s="197">
        <f t="shared" si="13"/>
        <v>48693.19</v>
      </c>
      <c r="H312" s="197"/>
      <c r="I312" s="197"/>
    </row>
    <row r="313" spans="1:9">
      <c r="A313" s="201">
        <f t="shared" si="14"/>
        <v>307</v>
      </c>
      <c r="B313" s="194" t="s">
        <v>360</v>
      </c>
      <c r="C313" s="195">
        <v>46740.72</v>
      </c>
      <c r="D313" s="194"/>
      <c r="E313" s="196" t="s">
        <v>107</v>
      </c>
      <c r="F313" s="197">
        <f t="shared" si="12"/>
        <v>0</v>
      </c>
      <c r="G313" s="197">
        <f t="shared" si="13"/>
        <v>46740.72</v>
      </c>
      <c r="H313" s="197"/>
      <c r="I313" s="197"/>
    </row>
    <row r="314" spans="1:9">
      <c r="A314" s="201">
        <f t="shared" si="14"/>
        <v>308</v>
      </c>
      <c r="B314" s="194" t="s">
        <v>1069</v>
      </c>
      <c r="C314" s="195">
        <v>14210.72</v>
      </c>
      <c r="D314" s="194"/>
      <c r="E314" s="196" t="s">
        <v>107</v>
      </c>
      <c r="F314" s="197">
        <f t="shared" si="12"/>
        <v>0</v>
      </c>
      <c r="G314" s="197">
        <f t="shared" si="13"/>
        <v>14210.72</v>
      </c>
      <c r="H314" s="197"/>
      <c r="I314" s="197"/>
    </row>
    <row r="315" spans="1:9">
      <c r="A315" s="201">
        <f t="shared" si="14"/>
        <v>309</v>
      </c>
      <c r="B315" s="194" t="s">
        <v>361</v>
      </c>
      <c r="C315" s="195">
        <v>54215.35</v>
      </c>
      <c r="D315" s="194"/>
      <c r="E315" s="196" t="s">
        <v>107</v>
      </c>
      <c r="F315" s="197">
        <f t="shared" si="12"/>
        <v>0</v>
      </c>
      <c r="G315" s="197">
        <f t="shared" si="13"/>
        <v>54215.35</v>
      </c>
      <c r="H315" s="197"/>
      <c r="I315" s="197"/>
    </row>
    <row r="316" spans="1:9">
      <c r="A316" s="201">
        <f t="shared" si="14"/>
        <v>310</v>
      </c>
      <c r="B316" s="194" t="s">
        <v>362</v>
      </c>
      <c r="C316" s="195">
        <v>1077583.55</v>
      </c>
      <c r="D316" s="194"/>
      <c r="E316" s="196" t="s">
        <v>107</v>
      </c>
      <c r="F316" s="197">
        <f t="shared" si="12"/>
        <v>0</v>
      </c>
      <c r="G316" s="197">
        <f t="shared" si="13"/>
        <v>1077583.55</v>
      </c>
      <c r="H316" s="197"/>
      <c r="I316" s="197"/>
    </row>
    <row r="317" spans="1:9">
      <c r="A317" s="201">
        <f t="shared" si="14"/>
        <v>311</v>
      </c>
      <c r="B317" s="194" t="s">
        <v>363</v>
      </c>
      <c r="C317" s="195">
        <v>1255661.7999999998</v>
      </c>
      <c r="D317" s="194"/>
      <c r="E317" s="196" t="s">
        <v>107</v>
      </c>
      <c r="F317" s="197">
        <f t="shared" si="12"/>
        <v>0</v>
      </c>
      <c r="G317" s="197">
        <f t="shared" si="13"/>
        <v>1255661.7999999998</v>
      </c>
      <c r="H317" s="197"/>
      <c r="I317" s="197"/>
    </row>
    <row r="318" spans="1:9">
      <c r="A318" s="201">
        <f t="shared" si="14"/>
        <v>312</v>
      </c>
      <c r="B318" s="194" t="s">
        <v>364</v>
      </c>
      <c r="C318" s="195">
        <v>1266744.44</v>
      </c>
      <c r="D318" s="194"/>
      <c r="E318" s="196" t="s">
        <v>107</v>
      </c>
      <c r="F318" s="197">
        <f t="shared" si="12"/>
        <v>0</v>
      </c>
      <c r="G318" s="197">
        <f t="shared" si="13"/>
        <v>1266744.44</v>
      </c>
      <c r="H318" s="197"/>
      <c r="I318" s="197"/>
    </row>
    <row r="319" spans="1:9">
      <c r="A319" s="201">
        <f t="shared" si="14"/>
        <v>313</v>
      </c>
      <c r="B319" s="194" t="s">
        <v>365</v>
      </c>
      <c r="C319" s="195">
        <v>1431019.97</v>
      </c>
      <c r="D319" s="194"/>
      <c r="E319" s="196" t="s">
        <v>107</v>
      </c>
      <c r="F319" s="197">
        <f t="shared" si="12"/>
        <v>0</v>
      </c>
      <c r="G319" s="197">
        <f t="shared" si="13"/>
        <v>1431019.97</v>
      </c>
      <c r="H319" s="197"/>
      <c r="I319" s="197"/>
    </row>
    <row r="320" spans="1:9">
      <c r="A320" s="201">
        <f t="shared" si="14"/>
        <v>314</v>
      </c>
      <c r="B320" s="194" t="s">
        <v>366</v>
      </c>
      <c r="C320" s="195">
        <v>521622.57</v>
      </c>
      <c r="D320" s="194"/>
      <c r="E320" s="196" t="s">
        <v>107</v>
      </c>
      <c r="F320" s="197">
        <f t="shared" si="12"/>
        <v>0</v>
      </c>
      <c r="G320" s="197">
        <f t="shared" si="13"/>
        <v>521622.57</v>
      </c>
      <c r="H320" s="197"/>
      <c r="I320" s="197"/>
    </row>
    <row r="321" spans="1:9">
      <c r="A321" s="201">
        <f t="shared" si="14"/>
        <v>315</v>
      </c>
      <c r="B321" s="194" t="s">
        <v>367</v>
      </c>
      <c r="C321" s="195">
        <v>1639123.5200000003</v>
      </c>
      <c r="D321" s="194"/>
      <c r="E321" s="196" t="s">
        <v>107</v>
      </c>
      <c r="F321" s="197">
        <f t="shared" si="12"/>
        <v>0</v>
      </c>
      <c r="G321" s="197">
        <f t="shared" si="13"/>
        <v>1639123.5200000003</v>
      </c>
      <c r="H321" s="197"/>
      <c r="I321" s="197"/>
    </row>
    <row r="322" spans="1:9">
      <c r="A322" s="201">
        <f t="shared" si="14"/>
        <v>316</v>
      </c>
      <c r="B322" s="194" t="s">
        <v>368</v>
      </c>
      <c r="C322" s="195">
        <v>390481.85</v>
      </c>
      <c r="D322" s="194"/>
      <c r="E322" s="196" t="s">
        <v>107</v>
      </c>
      <c r="F322" s="197">
        <f t="shared" si="12"/>
        <v>0</v>
      </c>
      <c r="G322" s="197">
        <f t="shared" si="13"/>
        <v>390481.85</v>
      </c>
      <c r="H322" s="197"/>
      <c r="I322" s="197"/>
    </row>
    <row r="323" spans="1:9">
      <c r="A323" s="201">
        <f t="shared" si="14"/>
        <v>317</v>
      </c>
      <c r="B323" s="194" t="s">
        <v>369</v>
      </c>
      <c r="C323" s="195">
        <v>403066.04000000004</v>
      </c>
      <c r="D323" s="194"/>
      <c r="E323" s="196" t="s">
        <v>107</v>
      </c>
      <c r="F323" s="197">
        <f t="shared" si="12"/>
        <v>0</v>
      </c>
      <c r="G323" s="197">
        <f t="shared" si="13"/>
        <v>403066.04000000004</v>
      </c>
      <c r="H323" s="197"/>
      <c r="I323" s="197"/>
    </row>
    <row r="324" spans="1:9">
      <c r="A324" s="201">
        <f t="shared" si="14"/>
        <v>318</v>
      </c>
      <c r="B324" s="194" t="s">
        <v>370</v>
      </c>
      <c r="C324" s="195">
        <v>2054564.39</v>
      </c>
      <c r="D324" s="194"/>
      <c r="E324" s="196" t="s">
        <v>107</v>
      </c>
      <c r="F324" s="197">
        <f t="shared" si="12"/>
        <v>0</v>
      </c>
      <c r="G324" s="197">
        <f t="shared" si="13"/>
        <v>2054564.39</v>
      </c>
      <c r="H324" s="197"/>
      <c r="I324" s="197"/>
    </row>
    <row r="325" spans="1:9">
      <c r="A325" s="201">
        <f t="shared" si="14"/>
        <v>319</v>
      </c>
      <c r="B325" s="194" t="s">
        <v>371</v>
      </c>
      <c r="C325" s="195">
        <v>637319.24000000011</v>
      </c>
      <c r="D325" s="194"/>
      <c r="E325" s="196" t="s">
        <v>107</v>
      </c>
      <c r="F325" s="197">
        <f t="shared" si="12"/>
        <v>0</v>
      </c>
      <c r="G325" s="197">
        <f t="shared" si="13"/>
        <v>637319.24000000011</v>
      </c>
      <c r="H325" s="197"/>
      <c r="I325" s="197"/>
    </row>
    <row r="326" spans="1:9">
      <c r="A326" s="201">
        <f t="shared" si="14"/>
        <v>320</v>
      </c>
      <c r="B326" s="194" t="s">
        <v>372</v>
      </c>
      <c r="C326" s="195">
        <v>461886.73000000004</v>
      </c>
      <c r="D326" s="194"/>
      <c r="E326" s="196" t="s">
        <v>107</v>
      </c>
      <c r="F326" s="197">
        <f t="shared" si="12"/>
        <v>0</v>
      </c>
      <c r="G326" s="197">
        <f t="shared" si="13"/>
        <v>461886.73000000004</v>
      </c>
      <c r="H326" s="197"/>
      <c r="I326" s="197"/>
    </row>
    <row r="327" spans="1:9">
      <c r="A327" s="201">
        <f t="shared" si="14"/>
        <v>321</v>
      </c>
      <c r="B327" s="194" t="s">
        <v>373</v>
      </c>
      <c r="C327" s="195">
        <v>2011354.95</v>
      </c>
      <c r="D327" s="194"/>
      <c r="E327" s="196" t="s">
        <v>107</v>
      </c>
      <c r="F327" s="197">
        <f t="shared" ref="F327:F390" si="15">IF(E327="T",C327,0)</f>
        <v>0</v>
      </c>
      <c r="G327" s="197">
        <f t="shared" ref="G327:G390" si="16">IF(E327="D",C327,0)</f>
        <v>2011354.95</v>
      </c>
      <c r="H327" s="197"/>
      <c r="I327" s="197"/>
    </row>
    <row r="328" spans="1:9">
      <c r="A328" s="201">
        <f t="shared" ref="A328:A391" si="17">A327+1</f>
        <v>322</v>
      </c>
      <c r="B328" s="194" t="s">
        <v>374</v>
      </c>
      <c r="C328" s="195">
        <v>1785192.91</v>
      </c>
      <c r="D328" s="194"/>
      <c r="E328" s="196" t="s">
        <v>107</v>
      </c>
      <c r="F328" s="197">
        <f t="shared" si="15"/>
        <v>0</v>
      </c>
      <c r="G328" s="197">
        <f t="shared" si="16"/>
        <v>1785192.91</v>
      </c>
      <c r="H328" s="197"/>
      <c r="I328" s="197"/>
    </row>
    <row r="329" spans="1:9">
      <c r="A329" s="201">
        <f t="shared" si="17"/>
        <v>323</v>
      </c>
      <c r="B329" s="194" t="s">
        <v>375</v>
      </c>
      <c r="C329" s="195">
        <v>2195726.6700000004</v>
      </c>
      <c r="D329" s="194"/>
      <c r="E329" s="196" t="s">
        <v>105</v>
      </c>
      <c r="F329" s="197">
        <f t="shared" si="15"/>
        <v>2195726.6700000004</v>
      </c>
      <c r="G329" s="197">
        <f t="shared" si="16"/>
        <v>0</v>
      </c>
      <c r="H329" s="197"/>
      <c r="I329" s="197"/>
    </row>
    <row r="330" spans="1:9">
      <c r="A330" s="201">
        <f t="shared" si="17"/>
        <v>324</v>
      </c>
      <c r="B330" s="194" t="s">
        <v>1078</v>
      </c>
      <c r="C330" s="195">
        <v>173607.74</v>
      </c>
      <c r="D330" s="194"/>
      <c r="E330" s="196" t="s">
        <v>107</v>
      </c>
      <c r="F330" s="197">
        <f t="shared" si="15"/>
        <v>0</v>
      </c>
      <c r="G330" s="197">
        <f t="shared" si="16"/>
        <v>173607.74</v>
      </c>
      <c r="H330" s="197"/>
      <c r="I330" s="197"/>
    </row>
    <row r="331" spans="1:9">
      <c r="A331" s="201">
        <f t="shared" si="17"/>
        <v>325</v>
      </c>
      <c r="B331" s="194" t="s">
        <v>376</v>
      </c>
      <c r="C331" s="195">
        <v>470283.15</v>
      </c>
      <c r="D331" s="194"/>
      <c r="E331" s="196" t="s">
        <v>107</v>
      </c>
      <c r="F331" s="197">
        <f t="shared" si="15"/>
        <v>0</v>
      </c>
      <c r="G331" s="197">
        <f t="shared" si="16"/>
        <v>470283.15</v>
      </c>
      <c r="H331" s="197"/>
      <c r="I331" s="197"/>
    </row>
    <row r="332" spans="1:9">
      <c r="A332" s="201">
        <f t="shared" si="17"/>
        <v>326</v>
      </c>
      <c r="B332" s="194" t="s">
        <v>377</v>
      </c>
      <c r="C332" s="195">
        <v>1341188.8000000003</v>
      </c>
      <c r="D332" s="194"/>
      <c r="E332" s="196" t="s">
        <v>107</v>
      </c>
      <c r="F332" s="197">
        <f t="shared" si="15"/>
        <v>0</v>
      </c>
      <c r="G332" s="197">
        <f t="shared" si="16"/>
        <v>1341188.8000000003</v>
      </c>
      <c r="H332" s="197"/>
      <c r="I332" s="197"/>
    </row>
    <row r="333" spans="1:9">
      <c r="A333" s="201">
        <f t="shared" si="17"/>
        <v>327</v>
      </c>
      <c r="B333" s="194" t="s">
        <v>378</v>
      </c>
      <c r="C333" s="195">
        <v>1344885.1400000001</v>
      </c>
      <c r="D333" s="194"/>
      <c r="E333" s="196" t="s">
        <v>107</v>
      </c>
      <c r="F333" s="197">
        <f t="shared" si="15"/>
        <v>0</v>
      </c>
      <c r="G333" s="197">
        <f t="shared" si="16"/>
        <v>1344885.1400000001</v>
      </c>
      <c r="H333" s="197"/>
      <c r="I333" s="197"/>
    </row>
    <row r="334" spans="1:9">
      <c r="A334" s="201">
        <f t="shared" si="17"/>
        <v>328</v>
      </c>
      <c r="B334" s="194" t="s">
        <v>379</v>
      </c>
      <c r="C334" s="195">
        <v>1027534.6300000002</v>
      </c>
      <c r="D334" s="194"/>
      <c r="E334" s="196" t="s">
        <v>107</v>
      </c>
      <c r="F334" s="197">
        <f t="shared" si="15"/>
        <v>0</v>
      </c>
      <c r="G334" s="197">
        <f t="shared" si="16"/>
        <v>1027534.6300000002</v>
      </c>
      <c r="H334" s="197"/>
      <c r="I334" s="197"/>
    </row>
    <row r="335" spans="1:9">
      <c r="A335" s="201">
        <f t="shared" si="17"/>
        <v>329</v>
      </c>
      <c r="B335" s="194" t="s">
        <v>380</v>
      </c>
      <c r="C335" s="195">
        <v>895629.12999999989</v>
      </c>
      <c r="D335" s="194"/>
      <c r="E335" s="196" t="s">
        <v>107</v>
      </c>
      <c r="F335" s="197">
        <f t="shared" si="15"/>
        <v>0</v>
      </c>
      <c r="G335" s="197">
        <f t="shared" si="16"/>
        <v>895629.12999999989</v>
      </c>
      <c r="H335" s="197"/>
      <c r="I335" s="197"/>
    </row>
    <row r="336" spans="1:9">
      <c r="A336" s="201">
        <f t="shared" si="17"/>
        <v>330</v>
      </c>
      <c r="B336" s="194" t="s">
        <v>381</v>
      </c>
      <c r="C336" s="195">
        <v>1403920.06</v>
      </c>
      <c r="D336" s="194"/>
      <c r="E336" s="196" t="s">
        <v>107</v>
      </c>
      <c r="F336" s="197">
        <f t="shared" si="15"/>
        <v>0</v>
      </c>
      <c r="G336" s="197">
        <f t="shared" si="16"/>
        <v>1403920.06</v>
      </c>
      <c r="H336" s="197"/>
      <c r="I336" s="197"/>
    </row>
    <row r="337" spans="1:9">
      <c r="A337" s="201">
        <f t="shared" si="17"/>
        <v>331</v>
      </c>
      <c r="B337" s="194" t="s">
        <v>382</v>
      </c>
      <c r="C337" s="195">
        <v>396593.11</v>
      </c>
      <c r="D337" s="194"/>
      <c r="E337" s="196" t="s">
        <v>107</v>
      </c>
      <c r="F337" s="197">
        <f t="shared" si="15"/>
        <v>0</v>
      </c>
      <c r="G337" s="197">
        <f t="shared" si="16"/>
        <v>396593.11</v>
      </c>
      <c r="H337" s="197"/>
      <c r="I337" s="197"/>
    </row>
    <row r="338" spans="1:9">
      <c r="A338" s="201">
        <f t="shared" si="17"/>
        <v>332</v>
      </c>
      <c r="B338" s="194" t="s">
        <v>383</v>
      </c>
      <c r="C338" s="195">
        <v>1099987.1000000001</v>
      </c>
      <c r="D338" s="194"/>
      <c r="E338" s="196" t="s">
        <v>107</v>
      </c>
      <c r="F338" s="197">
        <f t="shared" si="15"/>
        <v>0</v>
      </c>
      <c r="G338" s="197">
        <f t="shared" si="16"/>
        <v>1099987.1000000001</v>
      </c>
      <c r="H338" s="197"/>
      <c r="I338" s="197"/>
    </row>
    <row r="339" spans="1:9">
      <c r="A339" s="201">
        <f t="shared" si="17"/>
        <v>333</v>
      </c>
      <c r="B339" s="194" t="s">
        <v>384</v>
      </c>
      <c r="C339" s="195">
        <v>229097.55999999994</v>
      </c>
      <c r="D339" s="194"/>
      <c r="E339" s="196" t="s">
        <v>105</v>
      </c>
      <c r="F339" s="197">
        <f t="shared" si="15"/>
        <v>229097.55999999994</v>
      </c>
      <c r="G339" s="197">
        <f t="shared" si="16"/>
        <v>0</v>
      </c>
      <c r="H339" s="197"/>
      <c r="I339" s="197"/>
    </row>
    <row r="340" spans="1:9">
      <c r="A340" s="201">
        <f t="shared" si="17"/>
        <v>334</v>
      </c>
      <c r="B340" s="194" t="s">
        <v>385</v>
      </c>
      <c r="C340" s="195">
        <v>965806.85999999987</v>
      </c>
      <c r="D340" s="194"/>
      <c r="E340" s="196" t="s">
        <v>107</v>
      </c>
      <c r="F340" s="197">
        <f t="shared" si="15"/>
        <v>0</v>
      </c>
      <c r="G340" s="197">
        <f t="shared" si="16"/>
        <v>965806.85999999987</v>
      </c>
      <c r="H340" s="197"/>
      <c r="I340" s="197"/>
    </row>
    <row r="341" spans="1:9">
      <c r="A341" s="201">
        <f t="shared" si="17"/>
        <v>335</v>
      </c>
      <c r="B341" s="194" t="s">
        <v>386</v>
      </c>
      <c r="C341" s="195">
        <v>1671701.42</v>
      </c>
      <c r="D341" s="194"/>
      <c r="E341" s="196" t="s">
        <v>107</v>
      </c>
      <c r="F341" s="197">
        <f t="shared" si="15"/>
        <v>0</v>
      </c>
      <c r="G341" s="197">
        <f t="shared" si="16"/>
        <v>1671701.42</v>
      </c>
      <c r="H341" s="197"/>
      <c r="I341" s="197"/>
    </row>
    <row r="342" spans="1:9">
      <c r="A342" s="201">
        <f t="shared" si="17"/>
        <v>336</v>
      </c>
      <c r="B342" s="194" t="s">
        <v>387</v>
      </c>
      <c r="C342" s="195">
        <v>2180079.0700000003</v>
      </c>
      <c r="D342" s="194"/>
      <c r="E342" s="196" t="s">
        <v>105</v>
      </c>
      <c r="F342" s="197">
        <f t="shared" si="15"/>
        <v>2180079.0700000003</v>
      </c>
      <c r="G342" s="197">
        <f t="shared" si="16"/>
        <v>0</v>
      </c>
      <c r="H342" s="197"/>
      <c r="I342" s="197"/>
    </row>
    <row r="343" spans="1:9">
      <c r="A343" s="201">
        <f t="shared" si="17"/>
        <v>337</v>
      </c>
      <c r="B343" s="194" t="s">
        <v>388</v>
      </c>
      <c r="C343" s="195">
        <v>287908.86999999988</v>
      </c>
      <c r="D343" s="194"/>
      <c r="E343" s="196" t="s">
        <v>107</v>
      </c>
      <c r="F343" s="197">
        <f t="shared" si="15"/>
        <v>0</v>
      </c>
      <c r="G343" s="197">
        <f t="shared" si="16"/>
        <v>287908.86999999988</v>
      </c>
      <c r="H343" s="197"/>
      <c r="I343" s="197"/>
    </row>
    <row r="344" spans="1:9">
      <c r="A344" s="201">
        <f t="shared" si="17"/>
        <v>338</v>
      </c>
      <c r="B344" s="194" t="s">
        <v>389</v>
      </c>
      <c r="C344" s="195">
        <v>699906.99999999988</v>
      </c>
      <c r="D344" s="194"/>
      <c r="E344" s="196" t="s">
        <v>107</v>
      </c>
      <c r="F344" s="197">
        <f t="shared" si="15"/>
        <v>0</v>
      </c>
      <c r="G344" s="197">
        <f t="shared" si="16"/>
        <v>699906.99999999988</v>
      </c>
      <c r="H344" s="197"/>
      <c r="I344" s="197"/>
    </row>
    <row r="345" spans="1:9">
      <c r="A345" s="201">
        <f t="shared" si="17"/>
        <v>339</v>
      </c>
      <c r="B345" s="194" t="s">
        <v>390</v>
      </c>
      <c r="C345" s="195">
        <v>1038006.0799999998</v>
      </c>
      <c r="D345" s="194"/>
      <c r="E345" s="196" t="s">
        <v>105</v>
      </c>
      <c r="F345" s="197">
        <f t="shared" si="15"/>
        <v>1038006.0799999998</v>
      </c>
      <c r="G345" s="197">
        <f t="shared" si="16"/>
        <v>0</v>
      </c>
      <c r="H345" s="197"/>
      <c r="I345" s="197"/>
    </row>
    <row r="346" spans="1:9">
      <c r="A346" s="201">
        <f t="shared" si="17"/>
        <v>340</v>
      </c>
      <c r="B346" s="194" t="s">
        <v>1092</v>
      </c>
      <c r="C346" s="195">
        <v>83553.350000000006</v>
      </c>
      <c r="D346" s="194"/>
      <c r="E346" s="196" t="s">
        <v>105</v>
      </c>
      <c r="F346" s="197">
        <f t="shared" si="15"/>
        <v>83553.350000000006</v>
      </c>
      <c r="G346" s="197">
        <f t="shared" si="16"/>
        <v>0</v>
      </c>
      <c r="H346" s="197"/>
      <c r="I346" s="197"/>
    </row>
    <row r="347" spans="1:9">
      <c r="A347" s="201">
        <f t="shared" si="17"/>
        <v>341</v>
      </c>
      <c r="B347" s="194" t="s">
        <v>391</v>
      </c>
      <c r="C347" s="195">
        <v>584344.5</v>
      </c>
      <c r="D347" s="194"/>
      <c r="E347" s="196" t="s">
        <v>107</v>
      </c>
      <c r="F347" s="197">
        <f t="shared" si="15"/>
        <v>0</v>
      </c>
      <c r="G347" s="197">
        <f t="shared" si="16"/>
        <v>584344.5</v>
      </c>
      <c r="H347" s="197"/>
      <c r="I347" s="197"/>
    </row>
    <row r="348" spans="1:9">
      <c r="A348" s="201">
        <f t="shared" si="17"/>
        <v>342</v>
      </c>
      <c r="B348" s="194" t="s">
        <v>392</v>
      </c>
      <c r="C348" s="195">
        <v>732423.14</v>
      </c>
      <c r="D348" s="194"/>
      <c r="E348" s="196" t="s">
        <v>107</v>
      </c>
      <c r="F348" s="197">
        <f t="shared" si="15"/>
        <v>0</v>
      </c>
      <c r="G348" s="197">
        <f t="shared" si="16"/>
        <v>732423.14</v>
      </c>
      <c r="H348" s="197"/>
      <c r="I348" s="197"/>
    </row>
    <row r="349" spans="1:9">
      <c r="A349" s="201">
        <f t="shared" si="17"/>
        <v>343</v>
      </c>
      <c r="B349" s="194" t="s">
        <v>393</v>
      </c>
      <c r="C349" s="195">
        <v>1411760.9999999998</v>
      </c>
      <c r="D349" s="194"/>
      <c r="E349" s="196" t="s">
        <v>105</v>
      </c>
      <c r="F349" s="197">
        <f t="shared" si="15"/>
        <v>1411760.9999999998</v>
      </c>
      <c r="G349" s="197">
        <f t="shared" si="16"/>
        <v>0</v>
      </c>
      <c r="H349" s="197"/>
      <c r="I349" s="197"/>
    </row>
    <row r="350" spans="1:9">
      <c r="A350" s="201">
        <f t="shared" si="17"/>
        <v>344</v>
      </c>
      <c r="B350" s="194" t="s">
        <v>394</v>
      </c>
      <c r="C350" s="195">
        <v>472763.82000000007</v>
      </c>
      <c r="D350" s="194"/>
      <c r="E350" s="196" t="s">
        <v>107</v>
      </c>
      <c r="F350" s="197">
        <f t="shared" si="15"/>
        <v>0</v>
      </c>
      <c r="G350" s="197">
        <f t="shared" si="16"/>
        <v>472763.82000000007</v>
      </c>
      <c r="H350" s="197"/>
      <c r="I350" s="197"/>
    </row>
    <row r="351" spans="1:9">
      <c r="A351" s="201">
        <f t="shared" si="17"/>
        <v>345</v>
      </c>
      <c r="B351" s="194" t="s">
        <v>395</v>
      </c>
      <c r="C351" s="195">
        <v>1388620.54</v>
      </c>
      <c r="D351" s="194"/>
      <c r="E351" s="196" t="s">
        <v>127</v>
      </c>
      <c r="F351" s="197">
        <f t="shared" si="15"/>
        <v>0</v>
      </c>
      <c r="G351" s="197">
        <f t="shared" si="16"/>
        <v>0</v>
      </c>
      <c r="H351" s="197"/>
      <c r="I351" s="197"/>
    </row>
    <row r="352" spans="1:9">
      <c r="A352" s="201">
        <f t="shared" si="17"/>
        <v>346</v>
      </c>
      <c r="B352" s="194" t="s">
        <v>396</v>
      </c>
      <c r="C352" s="195">
        <v>985954.61</v>
      </c>
      <c r="D352" s="194"/>
      <c r="E352" s="196" t="s">
        <v>107</v>
      </c>
      <c r="F352" s="197">
        <f t="shared" si="15"/>
        <v>0</v>
      </c>
      <c r="G352" s="197">
        <f t="shared" si="16"/>
        <v>985954.61</v>
      </c>
      <c r="H352" s="197"/>
      <c r="I352" s="197"/>
    </row>
    <row r="353" spans="1:9">
      <c r="A353" s="201">
        <f t="shared" si="17"/>
        <v>347</v>
      </c>
      <c r="B353" s="194" t="s">
        <v>397</v>
      </c>
      <c r="C353" s="195">
        <v>1173570.9200000002</v>
      </c>
      <c r="D353" s="194"/>
      <c r="E353" s="196" t="s">
        <v>107</v>
      </c>
      <c r="F353" s="197">
        <f t="shared" si="15"/>
        <v>0</v>
      </c>
      <c r="G353" s="197">
        <f t="shared" si="16"/>
        <v>1173570.9200000002</v>
      </c>
      <c r="H353" s="197"/>
      <c r="I353" s="197"/>
    </row>
    <row r="354" spans="1:9">
      <c r="A354" s="201">
        <f t="shared" si="17"/>
        <v>348</v>
      </c>
      <c r="B354" s="194" t="s">
        <v>398</v>
      </c>
      <c r="C354" s="195">
        <v>52984.73</v>
      </c>
      <c r="D354" s="194"/>
      <c r="E354" s="196" t="s">
        <v>107</v>
      </c>
      <c r="F354" s="197">
        <f t="shared" si="15"/>
        <v>0</v>
      </c>
      <c r="G354" s="197">
        <f t="shared" si="16"/>
        <v>52984.73</v>
      </c>
      <c r="H354" s="197"/>
      <c r="I354" s="197"/>
    </row>
    <row r="355" spans="1:9">
      <c r="A355" s="201">
        <f t="shared" si="17"/>
        <v>349</v>
      </c>
      <c r="B355" s="194" t="s">
        <v>399</v>
      </c>
      <c r="C355" s="195">
        <v>2333255.5</v>
      </c>
      <c r="D355" s="194"/>
      <c r="E355" s="196" t="s">
        <v>127</v>
      </c>
      <c r="F355" s="197">
        <f t="shared" si="15"/>
        <v>0</v>
      </c>
      <c r="G355" s="197">
        <f t="shared" si="16"/>
        <v>0</v>
      </c>
      <c r="H355" s="197"/>
      <c r="I355" s="197"/>
    </row>
    <row r="356" spans="1:9">
      <c r="A356" s="201">
        <f t="shared" si="17"/>
        <v>350</v>
      </c>
      <c r="B356" s="194" t="s">
        <v>400</v>
      </c>
      <c r="C356" s="195">
        <v>1620120.9500000002</v>
      </c>
      <c r="D356" s="194"/>
      <c r="E356" s="196" t="s">
        <v>107</v>
      </c>
      <c r="F356" s="197">
        <f t="shared" si="15"/>
        <v>0</v>
      </c>
      <c r="G356" s="197">
        <f t="shared" si="16"/>
        <v>1620120.9500000002</v>
      </c>
      <c r="H356" s="197"/>
      <c r="I356" s="197"/>
    </row>
    <row r="357" spans="1:9">
      <c r="A357" s="201">
        <f t="shared" si="17"/>
        <v>351</v>
      </c>
      <c r="B357" s="194" t="s">
        <v>401</v>
      </c>
      <c r="C357" s="195">
        <v>2636984.5</v>
      </c>
      <c r="D357" s="194"/>
      <c r="E357" s="196" t="s">
        <v>127</v>
      </c>
      <c r="F357" s="197">
        <f t="shared" si="15"/>
        <v>0</v>
      </c>
      <c r="G357" s="197">
        <f t="shared" si="16"/>
        <v>0</v>
      </c>
      <c r="H357" s="197"/>
      <c r="I357" s="197"/>
    </row>
    <row r="358" spans="1:9">
      <c r="A358" s="201">
        <f t="shared" si="17"/>
        <v>352</v>
      </c>
      <c r="B358" s="194" t="s">
        <v>402</v>
      </c>
      <c r="C358" s="195">
        <v>337381.1</v>
      </c>
      <c r="D358" s="194"/>
      <c r="E358" s="196" t="s">
        <v>107</v>
      </c>
      <c r="F358" s="197">
        <f t="shared" si="15"/>
        <v>0</v>
      </c>
      <c r="G358" s="197">
        <f t="shared" si="16"/>
        <v>337381.1</v>
      </c>
      <c r="H358" s="197"/>
      <c r="I358" s="197"/>
    </row>
    <row r="359" spans="1:9">
      <c r="A359" s="201">
        <f t="shared" si="17"/>
        <v>353</v>
      </c>
      <c r="B359" s="194" t="s">
        <v>403</v>
      </c>
      <c r="C359" s="195">
        <v>1591386.7800000003</v>
      </c>
      <c r="D359" s="194"/>
      <c r="E359" s="196" t="s">
        <v>127</v>
      </c>
      <c r="F359" s="197">
        <f t="shared" si="15"/>
        <v>0</v>
      </c>
      <c r="G359" s="197">
        <f t="shared" si="16"/>
        <v>0</v>
      </c>
      <c r="H359" s="197"/>
      <c r="I359" s="197"/>
    </row>
    <row r="360" spans="1:9">
      <c r="A360" s="201">
        <f t="shared" si="17"/>
        <v>354</v>
      </c>
      <c r="B360" s="194" t="s">
        <v>404</v>
      </c>
      <c r="C360" s="195">
        <v>950978.47</v>
      </c>
      <c r="D360" s="194"/>
      <c r="E360" s="196" t="s">
        <v>107</v>
      </c>
      <c r="F360" s="197">
        <f t="shared" si="15"/>
        <v>0</v>
      </c>
      <c r="G360" s="197">
        <f t="shared" si="16"/>
        <v>950978.47</v>
      </c>
      <c r="H360" s="197"/>
      <c r="I360" s="197"/>
    </row>
    <row r="361" spans="1:9">
      <c r="A361" s="201">
        <f t="shared" si="17"/>
        <v>355</v>
      </c>
      <c r="B361" s="194" t="s">
        <v>405</v>
      </c>
      <c r="C361" s="195">
        <v>824087.71</v>
      </c>
      <c r="D361" s="194"/>
      <c r="E361" s="196" t="s">
        <v>107</v>
      </c>
      <c r="F361" s="197">
        <f t="shared" si="15"/>
        <v>0</v>
      </c>
      <c r="G361" s="197">
        <f t="shared" si="16"/>
        <v>824087.71</v>
      </c>
      <c r="H361" s="197"/>
      <c r="I361" s="197"/>
    </row>
    <row r="362" spans="1:9">
      <c r="A362" s="201">
        <f t="shared" si="17"/>
        <v>356</v>
      </c>
      <c r="B362" s="194" t="s">
        <v>406</v>
      </c>
      <c r="C362" s="195">
        <v>235545.12999999998</v>
      </c>
      <c r="D362" s="194"/>
      <c r="E362" s="196" t="s">
        <v>105</v>
      </c>
      <c r="F362" s="197">
        <f t="shared" si="15"/>
        <v>235545.12999999998</v>
      </c>
      <c r="G362" s="197">
        <f t="shared" si="16"/>
        <v>0</v>
      </c>
      <c r="H362" s="197"/>
      <c r="I362" s="197"/>
    </row>
    <row r="363" spans="1:9">
      <c r="A363" s="201">
        <f t="shared" si="17"/>
        <v>357</v>
      </c>
      <c r="B363" s="194" t="s">
        <v>407</v>
      </c>
      <c r="C363" s="195">
        <v>785426.44000000006</v>
      </c>
      <c r="D363" s="194"/>
      <c r="E363" s="196" t="s">
        <v>107</v>
      </c>
      <c r="F363" s="197">
        <f t="shared" si="15"/>
        <v>0</v>
      </c>
      <c r="G363" s="197">
        <f t="shared" si="16"/>
        <v>785426.44000000006</v>
      </c>
      <c r="H363" s="197"/>
      <c r="I363" s="197"/>
    </row>
    <row r="364" spans="1:9">
      <c r="A364" s="201">
        <f t="shared" si="17"/>
        <v>358</v>
      </c>
      <c r="B364" s="194" t="s">
        <v>1179</v>
      </c>
      <c r="C364" s="195">
        <v>48105.4</v>
      </c>
      <c r="D364" s="194"/>
      <c r="E364" s="196" t="s">
        <v>107</v>
      </c>
      <c r="F364" s="197">
        <f t="shared" si="15"/>
        <v>0</v>
      </c>
      <c r="G364" s="197">
        <f t="shared" si="16"/>
        <v>48105.4</v>
      </c>
      <c r="H364" s="197"/>
      <c r="I364" s="197"/>
    </row>
    <row r="365" spans="1:9">
      <c r="A365" s="201">
        <f t="shared" si="17"/>
        <v>359</v>
      </c>
      <c r="B365" s="194" t="s">
        <v>408</v>
      </c>
      <c r="C365" s="195">
        <v>2265722.52</v>
      </c>
      <c r="D365" s="194"/>
      <c r="E365" s="196" t="s">
        <v>107</v>
      </c>
      <c r="F365" s="197">
        <f t="shared" si="15"/>
        <v>0</v>
      </c>
      <c r="G365" s="197">
        <f t="shared" si="16"/>
        <v>2265722.52</v>
      </c>
      <c r="H365" s="197"/>
      <c r="I365" s="197"/>
    </row>
    <row r="366" spans="1:9">
      <c r="A366" s="201">
        <f t="shared" si="17"/>
        <v>360</v>
      </c>
      <c r="B366" s="194" t="s">
        <v>409</v>
      </c>
      <c r="C366" s="195">
        <v>8472.42</v>
      </c>
      <c r="D366" s="194"/>
      <c r="E366" s="196" t="s">
        <v>107</v>
      </c>
      <c r="F366" s="197">
        <f t="shared" si="15"/>
        <v>0</v>
      </c>
      <c r="G366" s="197">
        <f t="shared" si="16"/>
        <v>8472.42</v>
      </c>
      <c r="H366" s="197"/>
      <c r="I366" s="197"/>
    </row>
    <row r="367" spans="1:9">
      <c r="A367" s="201">
        <f t="shared" si="17"/>
        <v>361</v>
      </c>
      <c r="B367" s="194" t="s">
        <v>410</v>
      </c>
      <c r="C367" s="195">
        <v>922895.96</v>
      </c>
      <c r="D367" s="194"/>
      <c r="E367" s="196" t="s">
        <v>107</v>
      </c>
      <c r="F367" s="197">
        <f t="shared" si="15"/>
        <v>0</v>
      </c>
      <c r="G367" s="197">
        <f t="shared" si="16"/>
        <v>922895.96</v>
      </c>
      <c r="H367" s="197"/>
      <c r="I367" s="197"/>
    </row>
    <row r="368" spans="1:9">
      <c r="A368" s="201">
        <f t="shared" si="17"/>
        <v>362</v>
      </c>
      <c r="B368" s="194" t="s">
        <v>411</v>
      </c>
      <c r="C368" s="195">
        <v>3018903.51</v>
      </c>
      <c r="D368" s="194"/>
      <c r="E368" s="196" t="s">
        <v>105</v>
      </c>
      <c r="F368" s="197">
        <f t="shared" si="15"/>
        <v>3018903.51</v>
      </c>
      <c r="G368" s="197">
        <f t="shared" si="16"/>
        <v>0</v>
      </c>
      <c r="H368" s="197"/>
      <c r="I368" s="197"/>
    </row>
    <row r="369" spans="1:9">
      <c r="A369" s="201">
        <f t="shared" si="17"/>
        <v>363</v>
      </c>
      <c r="B369" s="194" t="s">
        <v>412</v>
      </c>
      <c r="C369" s="195">
        <v>1324465.0899999999</v>
      </c>
      <c r="D369" s="194"/>
      <c r="E369" s="196" t="s">
        <v>105</v>
      </c>
      <c r="F369" s="197">
        <f t="shared" si="15"/>
        <v>1324465.0899999999</v>
      </c>
      <c r="G369" s="197">
        <f t="shared" si="16"/>
        <v>0</v>
      </c>
      <c r="H369" s="197"/>
      <c r="I369" s="197"/>
    </row>
    <row r="370" spans="1:9">
      <c r="A370" s="201">
        <f t="shared" si="17"/>
        <v>364</v>
      </c>
      <c r="B370" s="194" t="s">
        <v>413</v>
      </c>
      <c r="C370" s="195">
        <v>1950717.7399999998</v>
      </c>
      <c r="D370" s="194"/>
      <c r="E370" s="196" t="s">
        <v>107</v>
      </c>
      <c r="F370" s="197">
        <f t="shared" si="15"/>
        <v>0</v>
      </c>
      <c r="G370" s="197">
        <f t="shared" si="16"/>
        <v>1950717.7399999998</v>
      </c>
      <c r="H370" s="197"/>
      <c r="I370" s="197"/>
    </row>
    <row r="371" spans="1:9">
      <c r="A371" s="201">
        <f t="shared" si="17"/>
        <v>365</v>
      </c>
      <c r="B371" s="194" t="s">
        <v>414</v>
      </c>
      <c r="C371" s="195">
        <v>845134.34</v>
      </c>
      <c r="D371" s="194"/>
      <c r="E371" s="196" t="s">
        <v>107</v>
      </c>
      <c r="F371" s="197">
        <f t="shared" si="15"/>
        <v>0</v>
      </c>
      <c r="G371" s="197">
        <f t="shared" si="16"/>
        <v>845134.34</v>
      </c>
      <c r="H371" s="197"/>
      <c r="I371" s="197"/>
    </row>
    <row r="372" spans="1:9">
      <c r="A372" s="201">
        <f t="shared" si="17"/>
        <v>366</v>
      </c>
      <c r="B372" s="194" t="s">
        <v>415</v>
      </c>
      <c r="C372" s="195">
        <v>3437068.6799999997</v>
      </c>
      <c r="D372" s="194"/>
      <c r="E372" s="196" t="s">
        <v>105</v>
      </c>
      <c r="F372" s="197">
        <f t="shared" si="15"/>
        <v>3437068.6799999997</v>
      </c>
      <c r="G372" s="197">
        <f t="shared" si="16"/>
        <v>0</v>
      </c>
      <c r="H372" s="197"/>
      <c r="I372" s="197"/>
    </row>
    <row r="373" spans="1:9">
      <c r="A373" s="201">
        <f t="shared" si="17"/>
        <v>367</v>
      </c>
      <c r="B373" s="194" t="s">
        <v>416</v>
      </c>
      <c r="C373" s="195">
        <v>978286.70000000007</v>
      </c>
      <c r="D373" s="194"/>
      <c r="E373" s="196" t="s">
        <v>107</v>
      </c>
      <c r="F373" s="197">
        <f t="shared" si="15"/>
        <v>0</v>
      </c>
      <c r="G373" s="197">
        <f t="shared" si="16"/>
        <v>978286.70000000007</v>
      </c>
      <c r="H373" s="197"/>
      <c r="I373" s="197"/>
    </row>
    <row r="374" spans="1:9">
      <c r="A374" s="201">
        <f t="shared" si="17"/>
        <v>368</v>
      </c>
      <c r="B374" s="194" t="s">
        <v>417</v>
      </c>
      <c r="C374" s="195">
        <v>836619.28</v>
      </c>
      <c r="D374" s="194"/>
      <c r="E374" s="196" t="s">
        <v>107</v>
      </c>
      <c r="F374" s="197">
        <f t="shared" si="15"/>
        <v>0</v>
      </c>
      <c r="G374" s="197">
        <f t="shared" si="16"/>
        <v>836619.28</v>
      </c>
      <c r="H374" s="197"/>
      <c r="I374" s="197"/>
    </row>
    <row r="375" spans="1:9">
      <c r="A375" s="201">
        <f t="shared" si="17"/>
        <v>369</v>
      </c>
      <c r="B375" s="194" t="s">
        <v>418</v>
      </c>
      <c r="C375" s="195">
        <v>1843988.8100000003</v>
      </c>
      <c r="D375" s="194"/>
      <c r="E375" s="196" t="s">
        <v>105</v>
      </c>
      <c r="F375" s="197">
        <f t="shared" si="15"/>
        <v>1843988.8100000003</v>
      </c>
      <c r="G375" s="197">
        <f t="shared" si="16"/>
        <v>0</v>
      </c>
      <c r="H375" s="197"/>
      <c r="I375" s="197"/>
    </row>
    <row r="376" spans="1:9">
      <c r="A376" s="201">
        <f t="shared" si="17"/>
        <v>370</v>
      </c>
      <c r="B376" s="194" t="s">
        <v>1274</v>
      </c>
      <c r="C376" s="195">
        <v>29319.200000000001</v>
      </c>
      <c r="D376" s="194"/>
      <c r="E376" s="196" t="s">
        <v>107</v>
      </c>
      <c r="F376" s="197">
        <f t="shared" si="15"/>
        <v>0</v>
      </c>
      <c r="G376" s="197">
        <f t="shared" si="16"/>
        <v>29319.200000000001</v>
      </c>
      <c r="H376" s="197"/>
      <c r="I376" s="197"/>
    </row>
    <row r="377" spans="1:9">
      <c r="A377" s="201">
        <f t="shared" si="17"/>
        <v>371</v>
      </c>
      <c r="B377" s="194" t="s">
        <v>419</v>
      </c>
      <c r="C377" s="195">
        <v>459145.45999999996</v>
      </c>
      <c r="D377" s="194"/>
      <c r="E377" s="196" t="s">
        <v>107</v>
      </c>
      <c r="F377" s="197">
        <f t="shared" si="15"/>
        <v>0</v>
      </c>
      <c r="G377" s="197">
        <f t="shared" si="16"/>
        <v>459145.45999999996</v>
      </c>
      <c r="H377" s="197"/>
      <c r="I377" s="197"/>
    </row>
    <row r="378" spans="1:9">
      <c r="A378" s="201">
        <f t="shared" si="17"/>
        <v>372</v>
      </c>
      <c r="B378" s="194" t="s">
        <v>420</v>
      </c>
      <c r="C378" s="195">
        <v>1146636.6899999995</v>
      </c>
      <c r="D378" s="194"/>
      <c r="E378" s="196" t="s">
        <v>105</v>
      </c>
      <c r="F378" s="197">
        <f t="shared" si="15"/>
        <v>1146636.6899999995</v>
      </c>
      <c r="G378" s="197">
        <f t="shared" si="16"/>
        <v>0</v>
      </c>
      <c r="H378" s="197"/>
      <c r="I378" s="197"/>
    </row>
    <row r="379" spans="1:9">
      <c r="A379" s="201">
        <f t="shared" si="17"/>
        <v>373</v>
      </c>
      <c r="B379" s="194" t="s">
        <v>1298</v>
      </c>
      <c r="C379" s="195">
        <v>508370.31</v>
      </c>
      <c r="D379" s="194"/>
      <c r="E379" s="196" t="s">
        <v>107</v>
      </c>
      <c r="F379" s="197">
        <f t="shared" si="15"/>
        <v>0</v>
      </c>
      <c r="G379" s="197">
        <f t="shared" si="16"/>
        <v>508370.31</v>
      </c>
      <c r="H379" s="197"/>
      <c r="I379" s="197"/>
    </row>
    <row r="380" spans="1:9">
      <c r="A380" s="201">
        <f t="shared" si="17"/>
        <v>374</v>
      </c>
      <c r="B380" s="194" t="s">
        <v>421</v>
      </c>
      <c r="C380" s="195">
        <v>2046198.61</v>
      </c>
      <c r="D380" s="194"/>
      <c r="E380" s="196" t="s">
        <v>107</v>
      </c>
      <c r="F380" s="197">
        <f t="shared" si="15"/>
        <v>0</v>
      </c>
      <c r="G380" s="197">
        <f t="shared" si="16"/>
        <v>2046198.61</v>
      </c>
      <c r="H380" s="197"/>
      <c r="I380" s="197"/>
    </row>
    <row r="381" spans="1:9">
      <c r="A381" s="201">
        <f t="shared" si="17"/>
        <v>375</v>
      </c>
      <c r="B381" s="194" t="s">
        <v>422</v>
      </c>
      <c r="C381" s="195">
        <v>229958.65000000002</v>
      </c>
      <c r="D381" s="194"/>
      <c r="E381" s="196" t="s">
        <v>107</v>
      </c>
      <c r="F381" s="197">
        <f t="shared" si="15"/>
        <v>0</v>
      </c>
      <c r="G381" s="197">
        <f t="shared" si="16"/>
        <v>229958.65000000002</v>
      </c>
      <c r="H381" s="197"/>
      <c r="I381" s="197"/>
    </row>
    <row r="382" spans="1:9">
      <c r="A382" s="201">
        <f t="shared" si="17"/>
        <v>376</v>
      </c>
      <c r="B382" s="194" t="s">
        <v>423</v>
      </c>
      <c r="C382" s="195">
        <v>228339.96</v>
      </c>
      <c r="D382" s="194"/>
      <c r="E382" s="196" t="s">
        <v>107</v>
      </c>
      <c r="F382" s="197">
        <f t="shared" si="15"/>
        <v>0</v>
      </c>
      <c r="G382" s="197">
        <f t="shared" si="16"/>
        <v>228339.96</v>
      </c>
      <c r="H382" s="197"/>
      <c r="I382" s="197"/>
    </row>
    <row r="383" spans="1:9">
      <c r="A383" s="201">
        <f t="shared" si="17"/>
        <v>377</v>
      </c>
      <c r="B383" s="194" t="s">
        <v>424</v>
      </c>
      <c r="C383" s="195">
        <v>504060.31</v>
      </c>
      <c r="D383" s="194"/>
      <c r="E383" s="196" t="s">
        <v>107</v>
      </c>
      <c r="F383" s="197">
        <f t="shared" si="15"/>
        <v>0</v>
      </c>
      <c r="G383" s="197">
        <f t="shared" si="16"/>
        <v>504060.31</v>
      </c>
      <c r="H383" s="197"/>
      <c r="I383" s="197"/>
    </row>
    <row r="384" spans="1:9">
      <c r="A384" s="201">
        <f t="shared" si="17"/>
        <v>378</v>
      </c>
      <c r="B384" s="194" t="s">
        <v>1093</v>
      </c>
      <c r="C384" s="195">
        <v>4218.8999999999996</v>
      </c>
      <c r="D384" s="194"/>
      <c r="E384" s="196" t="s">
        <v>105</v>
      </c>
      <c r="F384" s="197">
        <f t="shared" si="15"/>
        <v>4218.8999999999996</v>
      </c>
      <c r="G384" s="197">
        <f t="shared" si="16"/>
        <v>0</v>
      </c>
      <c r="H384" s="197"/>
      <c r="I384" s="197"/>
    </row>
    <row r="385" spans="1:9">
      <c r="A385" s="201">
        <f t="shared" si="17"/>
        <v>379</v>
      </c>
      <c r="B385" s="194" t="s">
        <v>425</v>
      </c>
      <c r="C385" s="195">
        <v>2838929.9400000004</v>
      </c>
      <c r="D385" s="194"/>
      <c r="E385" s="196" t="s">
        <v>105</v>
      </c>
      <c r="F385" s="197">
        <f t="shared" si="15"/>
        <v>2838929.9400000004</v>
      </c>
      <c r="G385" s="197">
        <f t="shared" si="16"/>
        <v>0</v>
      </c>
      <c r="H385" s="197"/>
      <c r="I385" s="197"/>
    </row>
    <row r="386" spans="1:9">
      <c r="A386" s="201">
        <f t="shared" si="17"/>
        <v>380</v>
      </c>
      <c r="B386" s="194" t="s">
        <v>426</v>
      </c>
      <c r="C386" s="195">
        <v>633349.32000000007</v>
      </c>
      <c r="D386" s="194"/>
      <c r="E386" s="196" t="s">
        <v>107</v>
      </c>
      <c r="F386" s="197">
        <f t="shared" si="15"/>
        <v>0</v>
      </c>
      <c r="G386" s="197">
        <f t="shared" si="16"/>
        <v>633349.32000000007</v>
      </c>
      <c r="H386" s="197"/>
      <c r="I386" s="197"/>
    </row>
    <row r="387" spans="1:9">
      <c r="A387" s="201">
        <f t="shared" si="17"/>
        <v>381</v>
      </c>
      <c r="B387" s="194" t="s">
        <v>427</v>
      </c>
      <c r="C387" s="195">
        <v>1217279.2500000002</v>
      </c>
      <c r="D387" s="194"/>
      <c r="E387" s="196" t="s">
        <v>105</v>
      </c>
      <c r="F387" s="197">
        <f t="shared" si="15"/>
        <v>1217279.2500000002</v>
      </c>
      <c r="G387" s="197">
        <f t="shared" si="16"/>
        <v>0</v>
      </c>
      <c r="H387" s="197"/>
      <c r="I387" s="197"/>
    </row>
    <row r="388" spans="1:9">
      <c r="A388" s="201">
        <f t="shared" si="17"/>
        <v>382</v>
      </c>
      <c r="B388" s="194" t="s">
        <v>428</v>
      </c>
      <c r="C388" s="195">
        <v>292480.81999999995</v>
      </c>
      <c r="D388" s="194"/>
      <c r="E388" s="196" t="s">
        <v>107</v>
      </c>
      <c r="F388" s="197">
        <f t="shared" si="15"/>
        <v>0</v>
      </c>
      <c r="G388" s="197">
        <f t="shared" si="16"/>
        <v>292480.81999999995</v>
      </c>
      <c r="H388" s="197"/>
      <c r="I388" s="197"/>
    </row>
    <row r="389" spans="1:9">
      <c r="A389" s="201">
        <f t="shared" si="17"/>
        <v>383</v>
      </c>
      <c r="B389" s="194" t="s">
        <v>429</v>
      </c>
      <c r="C389" s="195">
        <v>673478.95000000007</v>
      </c>
      <c r="D389" s="194"/>
      <c r="E389" s="196" t="s">
        <v>107</v>
      </c>
      <c r="F389" s="197">
        <f t="shared" si="15"/>
        <v>0</v>
      </c>
      <c r="G389" s="197">
        <f t="shared" si="16"/>
        <v>673478.95000000007</v>
      </c>
      <c r="H389" s="197"/>
      <c r="I389" s="197"/>
    </row>
    <row r="390" spans="1:9">
      <c r="A390" s="201">
        <f t="shared" si="17"/>
        <v>384</v>
      </c>
      <c r="B390" s="194" t="s">
        <v>430</v>
      </c>
      <c r="C390" s="195">
        <v>1304644.31</v>
      </c>
      <c r="D390" s="194"/>
      <c r="E390" s="196" t="s">
        <v>107</v>
      </c>
      <c r="F390" s="197">
        <f t="shared" si="15"/>
        <v>0</v>
      </c>
      <c r="G390" s="197">
        <f t="shared" si="16"/>
        <v>1304644.31</v>
      </c>
      <c r="H390" s="197"/>
      <c r="I390" s="197"/>
    </row>
    <row r="391" spans="1:9">
      <c r="A391" s="201">
        <f t="shared" si="17"/>
        <v>385</v>
      </c>
      <c r="B391" s="194" t="s">
        <v>431</v>
      </c>
      <c r="C391" s="195">
        <v>1158499.46</v>
      </c>
      <c r="D391" s="194"/>
      <c r="E391" s="196" t="s">
        <v>107</v>
      </c>
      <c r="F391" s="197">
        <f t="shared" ref="F391:F454" si="18">IF(E391="T",C391,0)</f>
        <v>0</v>
      </c>
      <c r="G391" s="197">
        <f t="shared" ref="G391:G454" si="19">IF(E391="D",C391,0)</f>
        <v>1158499.46</v>
      </c>
      <c r="H391" s="197"/>
      <c r="I391" s="197"/>
    </row>
    <row r="392" spans="1:9">
      <c r="A392" s="201">
        <f t="shared" ref="A392:A455" si="20">A391+1</f>
        <v>386</v>
      </c>
      <c r="B392" s="194" t="s">
        <v>432</v>
      </c>
      <c r="C392" s="195">
        <v>851903.93</v>
      </c>
      <c r="D392" s="194"/>
      <c r="E392" s="196" t="s">
        <v>107</v>
      </c>
      <c r="F392" s="197">
        <f t="shared" si="18"/>
        <v>0</v>
      </c>
      <c r="G392" s="197">
        <f t="shared" si="19"/>
        <v>851903.93</v>
      </c>
      <c r="H392" s="197"/>
      <c r="I392" s="197"/>
    </row>
    <row r="393" spans="1:9">
      <c r="A393" s="201">
        <f t="shared" si="20"/>
        <v>387</v>
      </c>
      <c r="B393" s="194" t="s">
        <v>433</v>
      </c>
      <c r="C393" s="195">
        <v>3686387.91</v>
      </c>
      <c r="D393" s="194"/>
      <c r="E393" s="196" t="s">
        <v>107</v>
      </c>
      <c r="F393" s="197">
        <f t="shared" si="18"/>
        <v>0</v>
      </c>
      <c r="G393" s="197">
        <f t="shared" si="19"/>
        <v>3686387.91</v>
      </c>
      <c r="H393" s="197"/>
      <c r="I393" s="197"/>
    </row>
    <row r="394" spans="1:9">
      <c r="A394" s="201">
        <f t="shared" si="20"/>
        <v>388</v>
      </c>
      <c r="B394" s="194" t="s">
        <v>434</v>
      </c>
      <c r="C394" s="195">
        <v>856018.02999999991</v>
      </c>
      <c r="D394" s="194"/>
      <c r="E394" s="196" t="s">
        <v>107</v>
      </c>
      <c r="F394" s="197">
        <f t="shared" si="18"/>
        <v>0</v>
      </c>
      <c r="G394" s="197">
        <f t="shared" si="19"/>
        <v>856018.02999999991</v>
      </c>
      <c r="H394" s="197"/>
      <c r="I394" s="197"/>
    </row>
    <row r="395" spans="1:9">
      <c r="A395" s="201">
        <f t="shared" si="20"/>
        <v>389</v>
      </c>
      <c r="B395" s="194" t="s">
        <v>435</v>
      </c>
      <c r="C395" s="195">
        <v>1309623.1600000004</v>
      </c>
      <c r="D395" s="194"/>
      <c r="E395" s="196" t="s">
        <v>105</v>
      </c>
      <c r="F395" s="197">
        <f t="shared" si="18"/>
        <v>1309623.1600000004</v>
      </c>
      <c r="G395" s="197">
        <f t="shared" si="19"/>
        <v>0</v>
      </c>
      <c r="H395" s="197"/>
      <c r="I395" s="197"/>
    </row>
    <row r="396" spans="1:9">
      <c r="A396" s="201">
        <f t="shared" si="20"/>
        <v>390</v>
      </c>
      <c r="B396" s="194" t="s">
        <v>436</v>
      </c>
      <c r="C396" s="195">
        <v>405813.42</v>
      </c>
      <c r="D396" s="194"/>
      <c r="E396" s="196" t="s">
        <v>107</v>
      </c>
      <c r="F396" s="197">
        <f t="shared" si="18"/>
        <v>0</v>
      </c>
      <c r="G396" s="197">
        <f t="shared" si="19"/>
        <v>405813.42</v>
      </c>
      <c r="H396" s="197"/>
      <c r="I396" s="197"/>
    </row>
    <row r="397" spans="1:9">
      <c r="A397" s="201">
        <f t="shared" si="20"/>
        <v>391</v>
      </c>
      <c r="B397" s="194" t="s">
        <v>437</v>
      </c>
      <c r="C397" s="195">
        <v>39897.040000000001</v>
      </c>
      <c r="D397" s="194"/>
      <c r="E397" s="196" t="s">
        <v>107</v>
      </c>
      <c r="F397" s="197">
        <f t="shared" si="18"/>
        <v>0</v>
      </c>
      <c r="G397" s="197">
        <f t="shared" si="19"/>
        <v>39897.040000000001</v>
      </c>
      <c r="H397" s="197"/>
      <c r="I397" s="197"/>
    </row>
    <row r="398" spans="1:9">
      <c r="A398" s="201">
        <f t="shared" si="20"/>
        <v>392</v>
      </c>
      <c r="B398" s="194" t="s">
        <v>438</v>
      </c>
      <c r="C398" s="195">
        <v>759773.30999999994</v>
      </c>
      <c r="D398" s="194"/>
      <c r="E398" s="196" t="s">
        <v>107</v>
      </c>
      <c r="F398" s="197">
        <f t="shared" si="18"/>
        <v>0</v>
      </c>
      <c r="G398" s="197">
        <f t="shared" si="19"/>
        <v>759773.30999999994</v>
      </c>
      <c r="H398" s="197"/>
      <c r="I398" s="197"/>
    </row>
    <row r="399" spans="1:9">
      <c r="A399" s="201">
        <f t="shared" si="20"/>
        <v>393</v>
      </c>
      <c r="B399" s="194" t="s">
        <v>439</v>
      </c>
      <c r="C399" s="195">
        <v>2120608.85</v>
      </c>
      <c r="D399" s="194"/>
      <c r="E399" s="196" t="s">
        <v>107</v>
      </c>
      <c r="F399" s="197">
        <f t="shared" si="18"/>
        <v>0</v>
      </c>
      <c r="G399" s="197">
        <f t="shared" si="19"/>
        <v>2120608.85</v>
      </c>
      <c r="H399" s="197"/>
      <c r="I399" s="197"/>
    </row>
    <row r="400" spans="1:9">
      <c r="A400" s="201">
        <f t="shared" si="20"/>
        <v>394</v>
      </c>
      <c r="B400" s="194" t="s">
        <v>440</v>
      </c>
      <c r="C400" s="195">
        <v>647228</v>
      </c>
      <c r="D400" s="194"/>
      <c r="E400" s="196" t="s">
        <v>107</v>
      </c>
      <c r="F400" s="197">
        <f t="shared" si="18"/>
        <v>0</v>
      </c>
      <c r="G400" s="197">
        <f t="shared" si="19"/>
        <v>647228</v>
      </c>
      <c r="H400" s="197"/>
      <c r="I400" s="197"/>
    </row>
    <row r="401" spans="1:9">
      <c r="A401" s="201">
        <f t="shared" si="20"/>
        <v>395</v>
      </c>
      <c r="B401" s="194" t="s">
        <v>441</v>
      </c>
      <c r="C401" s="195">
        <v>2893277.1799999983</v>
      </c>
      <c r="D401" s="194"/>
      <c r="E401" s="196" t="s">
        <v>105</v>
      </c>
      <c r="F401" s="197">
        <f t="shared" si="18"/>
        <v>2893277.1799999983</v>
      </c>
      <c r="G401" s="197">
        <f t="shared" si="19"/>
        <v>0</v>
      </c>
      <c r="H401" s="197"/>
      <c r="I401" s="197"/>
    </row>
    <row r="402" spans="1:9">
      <c r="A402" s="201">
        <f t="shared" si="20"/>
        <v>396</v>
      </c>
      <c r="B402" s="194" t="s">
        <v>442</v>
      </c>
      <c r="C402" s="195">
        <v>618887.32999999996</v>
      </c>
      <c r="D402" s="194"/>
      <c r="E402" s="196" t="s">
        <v>107</v>
      </c>
      <c r="F402" s="197">
        <f t="shared" si="18"/>
        <v>0</v>
      </c>
      <c r="G402" s="197">
        <f t="shared" si="19"/>
        <v>618887.32999999996</v>
      </c>
      <c r="H402" s="197"/>
      <c r="I402" s="197"/>
    </row>
    <row r="403" spans="1:9">
      <c r="A403" s="201">
        <f t="shared" si="20"/>
        <v>397</v>
      </c>
      <c r="B403" s="194" t="s">
        <v>443</v>
      </c>
      <c r="C403" s="195">
        <v>445437.32</v>
      </c>
      <c r="D403" s="194"/>
      <c r="E403" s="196" t="s">
        <v>107</v>
      </c>
      <c r="F403" s="197">
        <f t="shared" si="18"/>
        <v>0</v>
      </c>
      <c r="G403" s="197">
        <f t="shared" si="19"/>
        <v>445437.32</v>
      </c>
      <c r="H403" s="197"/>
      <c r="I403" s="197"/>
    </row>
    <row r="404" spans="1:9">
      <c r="A404" s="201">
        <f t="shared" si="20"/>
        <v>398</v>
      </c>
      <c r="B404" s="194" t="s">
        <v>444</v>
      </c>
      <c r="C404" s="195">
        <v>794562</v>
      </c>
      <c r="D404" s="194"/>
      <c r="E404" s="196" t="s">
        <v>107</v>
      </c>
      <c r="F404" s="197">
        <f t="shared" si="18"/>
        <v>0</v>
      </c>
      <c r="G404" s="197">
        <f t="shared" si="19"/>
        <v>794562</v>
      </c>
      <c r="H404" s="197"/>
      <c r="I404" s="197"/>
    </row>
    <row r="405" spans="1:9">
      <c r="A405" s="201">
        <f t="shared" si="20"/>
        <v>399</v>
      </c>
      <c r="B405" s="194" t="s">
        <v>445</v>
      </c>
      <c r="C405" s="195">
        <v>409507.22000000003</v>
      </c>
      <c r="D405" s="194"/>
      <c r="E405" s="196" t="s">
        <v>107</v>
      </c>
      <c r="F405" s="197">
        <f t="shared" si="18"/>
        <v>0</v>
      </c>
      <c r="G405" s="197">
        <f t="shared" si="19"/>
        <v>409507.22000000003</v>
      </c>
      <c r="H405" s="197"/>
      <c r="I405" s="197"/>
    </row>
    <row r="406" spans="1:9">
      <c r="A406" s="201">
        <f t="shared" si="20"/>
        <v>400</v>
      </c>
      <c r="B406" s="194" t="s">
        <v>446</v>
      </c>
      <c r="C406" s="195">
        <v>30547.360000000001</v>
      </c>
      <c r="D406" s="194"/>
      <c r="E406" s="196" t="s">
        <v>107</v>
      </c>
      <c r="F406" s="197">
        <f t="shared" si="18"/>
        <v>0</v>
      </c>
      <c r="G406" s="197">
        <f t="shared" si="19"/>
        <v>30547.360000000001</v>
      </c>
      <c r="H406" s="197"/>
      <c r="I406" s="197"/>
    </row>
    <row r="407" spans="1:9">
      <c r="A407" s="201">
        <f t="shared" si="20"/>
        <v>401</v>
      </c>
      <c r="B407" s="194" t="s">
        <v>447</v>
      </c>
      <c r="C407" s="195">
        <v>30519.87</v>
      </c>
      <c r="D407" s="194"/>
      <c r="E407" s="196" t="s">
        <v>107</v>
      </c>
      <c r="F407" s="197">
        <f t="shared" si="18"/>
        <v>0</v>
      </c>
      <c r="G407" s="197">
        <f t="shared" si="19"/>
        <v>30519.87</v>
      </c>
      <c r="H407" s="197"/>
      <c r="I407" s="197"/>
    </row>
    <row r="408" spans="1:9">
      <c r="A408" s="201">
        <f t="shared" si="20"/>
        <v>402</v>
      </c>
      <c r="B408" s="194" t="s">
        <v>448</v>
      </c>
      <c r="C408" s="195">
        <v>163922.76000000007</v>
      </c>
      <c r="D408" s="194"/>
      <c r="E408" s="196" t="s">
        <v>105</v>
      </c>
      <c r="F408" s="197">
        <f t="shared" si="18"/>
        <v>163922.76000000007</v>
      </c>
      <c r="G408" s="197">
        <f t="shared" si="19"/>
        <v>0</v>
      </c>
      <c r="H408" s="197"/>
      <c r="I408" s="197"/>
    </row>
    <row r="409" spans="1:9">
      <c r="A409" s="201">
        <f t="shared" si="20"/>
        <v>403</v>
      </c>
      <c r="B409" s="194" t="s">
        <v>449</v>
      </c>
      <c r="C409" s="195">
        <v>5216678.21</v>
      </c>
      <c r="D409" s="194"/>
      <c r="E409" s="196" t="s">
        <v>105</v>
      </c>
      <c r="F409" s="197">
        <f t="shared" si="18"/>
        <v>5216678.21</v>
      </c>
      <c r="G409" s="197">
        <f t="shared" si="19"/>
        <v>0</v>
      </c>
      <c r="H409" s="197"/>
      <c r="I409" s="197"/>
    </row>
    <row r="410" spans="1:9">
      <c r="A410" s="201">
        <f t="shared" si="20"/>
        <v>404</v>
      </c>
      <c r="B410" s="194" t="s">
        <v>1094</v>
      </c>
      <c r="C410" s="195">
        <v>293965.86000000004</v>
      </c>
      <c r="D410" s="194"/>
      <c r="E410" s="196" t="s">
        <v>105</v>
      </c>
      <c r="F410" s="197">
        <f t="shared" si="18"/>
        <v>293965.86000000004</v>
      </c>
      <c r="G410" s="197">
        <f t="shared" si="19"/>
        <v>0</v>
      </c>
      <c r="H410" s="197"/>
      <c r="I410" s="197"/>
    </row>
    <row r="411" spans="1:9">
      <c r="A411" s="201">
        <f t="shared" si="20"/>
        <v>405</v>
      </c>
      <c r="B411" s="194" t="s">
        <v>1186</v>
      </c>
      <c r="C411" s="195">
        <v>20872.480000000003</v>
      </c>
      <c r="D411" s="194"/>
      <c r="E411" s="196" t="s">
        <v>105</v>
      </c>
      <c r="F411" s="197">
        <f t="shared" si="18"/>
        <v>20872.480000000003</v>
      </c>
      <c r="G411" s="197">
        <f t="shared" si="19"/>
        <v>0</v>
      </c>
      <c r="H411" s="197"/>
      <c r="I411" s="197"/>
    </row>
    <row r="412" spans="1:9">
      <c r="A412" s="201">
        <f t="shared" si="20"/>
        <v>406</v>
      </c>
      <c r="B412" s="194" t="s">
        <v>450</v>
      </c>
      <c r="C412" s="195">
        <v>386985.18</v>
      </c>
      <c r="D412" s="194"/>
      <c r="E412" s="196" t="s">
        <v>105</v>
      </c>
      <c r="F412" s="197">
        <f t="shared" si="18"/>
        <v>386985.18</v>
      </c>
      <c r="G412" s="197">
        <f t="shared" si="19"/>
        <v>0</v>
      </c>
      <c r="H412" s="197"/>
      <c r="I412" s="197"/>
    </row>
    <row r="413" spans="1:9">
      <c r="A413" s="201">
        <f t="shared" si="20"/>
        <v>407</v>
      </c>
      <c r="B413" s="194" t="s">
        <v>451</v>
      </c>
      <c r="C413" s="195">
        <v>187176.96000000002</v>
      </c>
      <c r="D413" s="194"/>
      <c r="E413" s="196" t="s">
        <v>105</v>
      </c>
      <c r="F413" s="197">
        <f t="shared" si="18"/>
        <v>187176.96000000002</v>
      </c>
      <c r="G413" s="197">
        <f t="shared" si="19"/>
        <v>0</v>
      </c>
      <c r="H413" s="197"/>
      <c r="I413" s="197"/>
    </row>
    <row r="414" spans="1:9">
      <c r="A414" s="201">
        <f t="shared" si="20"/>
        <v>408</v>
      </c>
      <c r="B414" s="194" t="s">
        <v>1348</v>
      </c>
      <c r="C414" s="195">
        <v>185956.3</v>
      </c>
      <c r="D414" s="194"/>
      <c r="E414" s="196" t="s">
        <v>105</v>
      </c>
      <c r="F414" s="197">
        <f t="shared" si="18"/>
        <v>185956.3</v>
      </c>
      <c r="G414" s="197">
        <f t="shared" si="19"/>
        <v>0</v>
      </c>
      <c r="H414" s="197"/>
      <c r="I414" s="197"/>
    </row>
    <row r="415" spans="1:9">
      <c r="A415" s="201">
        <f t="shared" si="20"/>
        <v>409</v>
      </c>
      <c r="B415" s="194" t="s">
        <v>452</v>
      </c>
      <c r="C415" s="195">
        <v>160532.36000000002</v>
      </c>
      <c r="D415" s="194"/>
      <c r="E415" s="196" t="s">
        <v>105</v>
      </c>
      <c r="F415" s="197">
        <f t="shared" si="18"/>
        <v>160532.36000000002</v>
      </c>
      <c r="G415" s="197">
        <f t="shared" si="19"/>
        <v>0</v>
      </c>
      <c r="H415" s="197"/>
      <c r="I415" s="197"/>
    </row>
    <row r="416" spans="1:9">
      <c r="A416" s="201">
        <f t="shared" si="20"/>
        <v>410</v>
      </c>
      <c r="B416" s="194" t="s">
        <v>453</v>
      </c>
      <c r="C416" s="195">
        <v>488206.31999999995</v>
      </c>
      <c r="D416" s="194"/>
      <c r="E416" s="196" t="s">
        <v>105</v>
      </c>
      <c r="F416" s="197">
        <f t="shared" si="18"/>
        <v>488206.31999999995</v>
      </c>
      <c r="G416" s="197">
        <f t="shared" si="19"/>
        <v>0</v>
      </c>
      <c r="H416" s="197"/>
      <c r="I416" s="197"/>
    </row>
    <row r="417" spans="1:9">
      <c r="A417" s="201">
        <f t="shared" si="20"/>
        <v>411</v>
      </c>
      <c r="B417" s="194" t="s">
        <v>454</v>
      </c>
      <c r="C417" s="195">
        <v>32575.72</v>
      </c>
      <c r="D417" s="194"/>
      <c r="E417" s="196" t="s">
        <v>107</v>
      </c>
      <c r="F417" s="197">
        <f t="shared" si="18"/>
        <v>0</v>
      </c>
      <c r="G417" s="197">
        <f t="shared" si="19"/>
        <v>32575.72</v>
      </c>
      <c r="H417" s="197"/>
      <c r="I417" s="197"/>
    </row>
    <row r="418" spans="1:9">
      <c r="A418" s="201">
        <f t="shared" si="20"/>
        <v>412</v>
      </c>
      <c r="B418" s="194" t="s">
        <v>455</v>
      </c>
      <c r="C418" s="195">
        <v>851378.37000000011</v>
      </c>
      <c r="D418" s="194"/>
      <c r="E418" s="196" t="s">
        <v>105</v>
      </c>
      <c r="F418" s="197">
        <f t="shared" si="18"/>
        <v>851378.37000000011</v>
      </c>
      <c r="G418" s="197">
        <f t="shared" si="19"/>
        <v>0</v>
      </c>
      <c r="H418" s="197"/>
      <c r="I418" s="197"/>
    </row>
    <row r="419" spans="1:9">
      <c r="A419" s="201">
        <f t="shared" si="20"/>
        <v>413</v>
      </c>
      <c r="B419" s="194" t="s">
        <v>1126</v>
      </c>
      <c r="C419" s="195">
        <v>45891.6</v>
      </c>
      <c r="D419" s="194"/>
      <c r="E419" s="196" t="s">
        <v>105</v>
      </c>
      <c r="F419" s="197">
        <f t="shared" si="18"/>
        <v>45891.6</v>
      </c>
      <c r="G419" s="197">
        <f t="shared" si="19"/>
        <v>0</v>
      </c>
      <c r="H419" s="197"/>
      <c r="I419" s="197"/>
    </row>
    <row r="420" spans="1:9">
      <c r="A420" s="201">
        <f t="shared" si="20"/>
        <v>414</v>
      </c>
      <c r="B420" s="194" t="s">
        <v>1127</v>
      </c>
      <c r="C420" s="195">
        <v>9177.86</v>
      </c>
      <c r="D420" s="194"/>
      <c r="E420" s="196" t="s">
        <v>105</v>
      </c>
      <c r="F420" s="197">
        <f t="shared" si="18"/>
        <v>9177.86</v>
      </c>
      <c r="G420" s="197">
        <f t="shared" si="19"/>
        <v>0</v>
      </c>
      <c r="H420" s="197"/>
      <c r="I420" s="197"/>
    </row>
    <row r="421" spans="1:9">
      <c r="A421" s="201">
        <f t="shared" si="20"/>
        <v>415</v>
      </c>
      <c r="B421" s="194" t="s">
        <v>1275</v>
      </c>
      <c r="C421" s="195">
        <v>189191.45</v>
      </c>
      <c r="D421" s="194"/>
      <c r="E421" s="196" t="s">
        <v>105</v>
      </c>
      <c r="F421" s="197">
        <f t="shared" si="18"/>
        <v>189191.45</v>
      </c>
      <c r="G421" s="197">
        <f t="shared" si="19"/>
        <v>0</v>
      </c>
      <c r="H421" s="197"/>
      <c r="I421" s="197"/>
    </row>
    <row r="422" spans="1:9">
      <c r="A422" s="201">
        <f t="shared" si="20"/>
        <v>416</v>
      </c>
      <c r="B422" s="194" t="s">
        <v>456</v>
      </c>
      <c r="C422" s="195">
        <v>1322693.5900000001</v>
      </c>
      <c r="D422" s="194"/>
      <c r="E422" s="196" t="s">
        <v>105</v>
      </c>
      <c r="F422" s="197">
        <f t="shared" si="18"/>
        <v>1322693.5900000001</v>
      </c>
      <c r="G422" s="197">
        <f t="shared" si="19"/>
        <v>0</v>
      </c>
      <c r="H422" s="197"/>
      <c r="I422" s="197"/>
    </row>
    <row r="423" spans="1:9">
      <c r="A423" s="201">
        <f t="shared" si="20"/>
        <v>417</v>
      </c>
      <c r="B423" s="194" t="s">
        <v>1187</v>
      </c>
      <c r="C423" s="195">
        <v>6.8</v>
      </c>
      <c r="D423" s="194"/>
      <c r="E423" s="196" t="s">
        <v>105</v>
      </c>
      <c r="F423" s="197">
        <f t="shared" si="18"/>
        <v>6.8</v>
      </c>
      <c r="G423" s="197">
        <f t="shared" si="19"/>
        <v>0</v>
      </c>
      <c r="H423" s="197"/>
      <c r="I423" s="197"/>
    </row>
    <row r="424" spans="1:9">
      <c r="A424" s="201">
        <f t="shared" si="20"/>
        <v>418</v>
      </c>
      <c r="B424" s="194" t="s">
        <v>457</v>
      </c>
      <c r="C424" s="195">
        <v>444124.54</v>
      </c>
      <c r="D424" s="194"/>
      <c r="E424" s="196" t="s">
        <v>105</v>
      </c>
      <c r="F424" s="197">
        <f t="shared" si="18"/>
        <v>444124.54</v>
      </c>
      <c r="G424" s="197">
        <f t="shared" si="19"/>
        <v>0</v>
      </c>
      <c r="H424" s="197"/>
      <c r="I424" s="197"/>
    </row>
    <row r="425" spans="1:9">
      <c r="A425" s="201">
        <f t="shared" si="20"/>
        <v>419</v>
      </c>
      <c r="B425" s="194" t="s">
        <v>458</v>
      </c>
      <c r="C425" s="195">
        <v>476200.91000000003</v>
      </c>
      <c r="D425" s="194"/>
      <c r="E425" s="196" t="s">
        <v>105</v>
      </c>
      <c r="F425" s="197">
        <f t="shared" si="18"/>
        <v>476200.91000000003</v>
      </c>
      <c r="G425" s="197">
        <f t="shared" si="19"/>
        <v>0</v>
      </c>
      <c r="H425" s="197"/>
      <c r="I425" s="197"/>
    </row>
    <row r="426" spans="1:9">
      <c r="A426" s="201">
        <f t="shared" si="20"/>
        <v>420</v>
      </c>
      <c r="B426" s="194" t="s">
        <v>459</v>
      </c>
      <c r="C426" s="195">
        <v>1148298.06</v>
      </c>
      <c r="D426" s="194"/>
      <c r="E426" s="196" t="s">
        <v>105</v>
      </c>
      <c r="F426" s="197">
        <f t="shared" si="18"/>
        <v>1148298.06</v>
      </c>
      <c r="G426" s="197">
        <f t="shared" si="19"/>
        <v>0</v>
      </c>
      <c r="H426" s="197"/>
      <c r="I426" s="197"/>
    </row>
    <row r="427" spans="1:9">
      <c r="A427" s="201">
        <f t="shared" si="20"/>
        <v>421</v>
      </c>
      <c r="B427" s="200" t="s">
        <v>1299</v>
      </c>
      <c r="C427" s="195">
        <v>136700.65</v>
      </c>
      <c r="D427" s="194"/>
      <c r="E427" s="196" t="s">
        <v>105</v>
      </c>
      <c r="F427" s="197">
        <f t="shared" si="18"/>
        <v>136700.65</v>
      </c>
      <c r="G427" s="197">
        <f t="shared" si="19"/>
        <v>0</v>
      </c>
      <c r="H427" s="197"/>
      <c r="I427" s="197"/>
    </row>
    <row r="428" spans="1:9">
      <c r="A428" s="201">
        <f t="shared" si="20"/>
        <v>422</v>
      </c>
      <c r="B428" s="194" t="s">
        <v>460</v>
      </c>
      <c r="C428" s="195">
        <v>86006.510000000009</v>
      </c>
      <c r="D428" s="194"/>
      <c r="E428" s="196" t="s">
        <v>105</v>
      </c>
      <c r="F428" s="197">
        <f t="shared" si="18"/>
        <v>86006.510000000009</v>
      </c>
      <c r="G428" s="197">
        <f t="shared" si="19"/>
        <v>0</v>
      </c>
      <c r="H428" s="197"/>
      <c r="I428" s="197"/>
    </row>
    <row r="429" spans="1:9">
      <c r="A429" s="201">
        <f t="shared" si="20"/>
        <v>423</v>
      </c>
      <c r="B429" s="194" t="s">
        <v>461</v>
      </c>
      <c r="C429" s="195">
        <v>177770.93</v>
      </c>
      <c r="D429" s="194"/>
      <c r="E429" s="196" t="s">
        <v>107</v>
      </c>
      <c r="F429" s="197">
        <f t="shared" si="18"/>
        <v>0</v>
      </c>
      <c r="G429" s="197">
        <f t="shared" si="19"/>
        <v>177770.93</v>
      </c>
      <c r="H429" s="197"/>
      <c r="I429" s="197"/>
    </row>
    <row r="430" spans="1:9">
      <c r="A430" s="201">
        <f t="shared" si="20"/>
        <v>424</v>
      </c>
      <c r="B430" s="194" t="s">
        <v>462</v>
      </c>
      <c r="C430" s="195">
        <v>519316.86999999994</v>
      </c>
      <c r="D430" s="194"/>
      <c r="E430" s="196" t="s">
        <v>107</v>
      </c>
      <c r="F430" s="197">
        <f t="shared" si="18"/>
        <v>0</v>
      </c>
      <c r="G430" s="197">
        <f t="shared" si="19"/>
        <v>519316.86999999994</v>
      </c>
      <c r="H430" s="197"/>
      <c r="I430" s="197"/>
    </row>
    <row r="431" spans="1:9">
      <c r="A431" s="201">
        <f t="shared" si="20"/>
        <v>425</v>
      </c>
      <c r="B431" s="194" t="s">
        <v>463</v>
      </c>
      <c r="C431" s="195">
        <v>282198.61000000004</v>
      </c>
      <c r="D431" s="194"/>
      <c r="E431" s="196" t="s">
        <v>107</v>
      </c>
      <c r="F431" s="197">
        <f t="shared" si="18"/>
        <v>0</v>
      </c>
      <c r="G431" s="197">
        <f t="shared" si="19"/>
        <v>282198.61000000004</v>
      </c>
      <c r="H431" s="197"/>
      <c r="I431" s="197"/>
    </row>
    <row r="432" spans="1:9">
      <c r="A432" s="201">
        <f t="shared" si="20"/>
        <v>426</v>
      </c>
      <c r="B432" s="194" t="s">
        <v>464</v>
      </c>
      <c r="C432" s="195">
        <v>626302.44999999995</v>
      </c>
      <c r="D432" s="194"/>
      <c r="E432" s="196" t="s">
        <v>107</v>
      </c>
      <c r="F432" s="197">
        <f t="shared" si="18"/>
        <v>0</v>
      </c>
      <c r="G432" s="197">
        <f t="shared" si="19"/>
        <v>626302.44999999995</v>
      </c>
      <c r="H432" s="197"/>
      <c r="I432" s="197"/>
    </row>
    <row r="433" spans="1:9">
      <c r="A433" s="201">
        <f t="shared" si="20"/>
        <v>427</v>
      </c>
      <c r="B433" s="194" t="s">
        <v>465</v>
      </c>
      <c r="C433" s="195">
        <v>72693.950000000012</v>
      </c>
      <c r="D433" s="194"/>
      <c r="E433" s="196" t="s">
        <v>107</v>
      </c>
      <c r="F433" s="197">
        <f t="shared" si="18"/>
        <v>0</v>
      </c>
      <c r="G433" s="197">
        <f t="shared" si="19"/>
        <v>72693.950000000012</v>
      </c>
      <c r="H433" s="197"/>
      <c r="I433" s="197"/>
    </row>
    <row r="434" spans="1:9">
      <c r="A434" s="201">
        <f t="shared" si="20"/>
        <v>428</v>
      </c>
      <c r="B434" s="194" t="s">
        <v>1148</v>
      </c>
      <c r="C434" s="195">
        <v>58015.66</v>
      </c>
      <c r="D434" s="194"/>
      <c r="E434" s="196" t="s">
        <v>107</v>
      </c>
      <c r="F434" s="197">
        <f t="shared" si="18"/>
        <v>0</v>
      </c>
      <c r="G434" s="197">
        <f t="shared" si="19"/>
        <v>58015.66</v>
      </c>
      <c r="H434" s="197"/>
      <c r="I434" s="197"/>
    </row>
    <row r="435" spans="1:9">
      <c r="A435" s="201">
        <f t="shared" si="20"/>
        <v>429</v>
      </c>
      <c r="B435" s="194" t="s">
        <v>466</v>
      </c>
      <c r="C435" s="195">
        <v>796928.0399999998</v>
      </c>
      <c r="D435" s="194"/>
      <c r="E435" s="196" t="s">
        <v>107</v>
      </c>
      <c r="F435" s="197">
        <f t="shared" si="18"/>
        <v>0</v>
      </c>
      <c r="G435" s="197">
        <f t="shared" si="19"/>
        <v>796928.0399999998</v>
      </c>
      <c r="H435" s="197"/>
      <c r="I435" s="197"/>
    </row>
    <row r="436" spans="1:9">
      <c r="A436" s="201">
        <f t="shared" si="20"/>
        <v>430</v>
      </c>
      <c r="B436" s="194" t="s">
        <v>467</v>
      </c>
      <c r="C436" s="195">
        <v>78407.27999999997</v>
      </c>
      <c r="D436" s="194"/>
      <c r="E436" s="196" t="s">
        <v>107</v>
      </c>
      <c r="F436" s="197">
        <f t="shared" si="18"/>
        <v>0</v>
      </c>
      <c r="G436" s="197">
        <f t="shared" si="19"/>
        <v>78407.27999999997</v>
      </c>
      <c r="H436" s="197"/>
      <c r="I436" s="197"/>
    </row>
    <row r="437" spans="1:9">
      <c r="A437" s="201">
        <f t="shared" si="20"/>
        <v>431</v>
      </c>
      <c r="B437" s="194" t="s">
        <v>1178</v>
      </c>
      <c r="C437" s="195">
        <v>151605.17000000001</v>
      </c>
      <c r="D437" s="194"/>
      <c r="E437" s="196" t="s">
        <v>107</v>
      </c>
      <c r="F437" s="197">
        <f t="shared" si="18"/>
        <v>0</v>
      </c>
      <c r="G437" s="197">
        <f t="shared" si="19"/>
        <v>151605.17000000001</v>
      </c>
      <c r="H437" s="197"/>
      <c r="I437" s="197"/>
    </row>
    <row r="438" spans="1:9">
      <c r="A438" s="201">
        <f t="shared" si="20"/>
        <v>432</v>
      </c>
      <c r="B438" s="194" t="s">
        <v>1177</v>
      </c>
      <c r="C438" s="195">
        <v>469236.5</v>
      </c>
      <c r="D438" s="194"/>
      <c r="E438" s="196" t="s">
        <v>107</v>
      </c>
      <c r="F438" s="197">
        <f t="shared" si="18"/>
        <v>0</v>
      </c>
      <c r="G438" s="197">
        <f t="shared" si="19"/>
        <v>469236.5</v>
      </c>
      <c r="H438" s="197"/>
      <c r="I438" s="197"/>
    </row>
    <row r="439" spans="1:9">
      <c r="A439" s="201">
        <f t="shared" si="20"/>
        <v>433</v>
      </c>
      <c r="B439" s="194" t="s">
        <v>468</v>
      </c>
      <c r="C439" s="195">
        <v>248027.41999999995</v>
      </c>
      <c r="D439" s="194"/>
      <c r="E439" s="196" t="s">
        <v>107</v>
      </c>
      <c r="F439" s="197">
        <f t="shared" si="18"/>
        <v>0</v>
      </c>
      <c r="G439" s="197">
        <f t="shared" si="19"/>
        <v>248027.41999999995</v>
      </c>
      <c r="H439" s="197"/>
      <c r="I439" s="197"/>
    </row>
    <row r="440" spans="1:9">
      <c r="A440" s="201">
        <f t="shared" si="20"/>
        <v>434</v>
      </c>
      <c r="B440" s="194" t="s">
        <v>469</v>
      </c>
      <c r="C440" s="195">
        <v>70142.81</v>
      </c>
      <c r="D440" s="194"/>
      <c r="E440" s="196" t="s">
        <v>107</v>
      </c>
      <c r="F440" s="197">
        <f t="shared" si="18"/>
        <v>0</v>
      </c>
      <c r="G440" s="197">
        <f t="shared" si="19"/>
        <v>70142.81</v>
      </c>
      <c r="H440" s="197"/>
      <c r="I440" s="197"/>
    </row>
    <row r="441" spans="1:9">
      <c r="A441" s="201">
        <f t="shared" si="20"/>
        <v>435</v>
      </c>
      <c r="B441" s="194" t="s">
        <v>470</v>
      </c>
      <c r="C441" s="195">
        <v>1167387.5899999999</v>
      </c>
      <c r="D441" s="194"/>
      <c r="E441" s="196" t="s">
        <v>107</v>
      </c>
      <c r="F441" s="197">
        <f t="shared" si="18"/>
        <v>0</v>
      </c>
      <c r="G441" s="197">
        <f t="shared" si="19"/>
        <v>1167387.5899999999</v>
      </c>
      <c r="H441" s="197"/>
      <c r="I441" s="197"/>
    </row>
    <row r="442" spans="1:9">
      <c r="A442" s="201">
        <f t="shared" si="20"/>
        <v>436</v>
      </c>
      <c r="B442" s="194" t="s">
        <v>471</v>
      </c>
      <c r="C442" s="195">
        <v>226372.03000000003</v>
      </c>
      <c r="D442" s="194"/>
      <c r="E442" s="196" t="s">
        <v>107</v>
      </c>
      <c r="F442" s="197">
        <f t="shared" si="18"/>
        <v>0</v>
      </c>
      <c r="G442" s="197">
        <f t="shared" si="19"/>
        <v>226372.03000000003</v>
      </c>
      <c r="H442" s="197"/>
      <c r="I442" s="197"/>
    </row>
    <row r="443" spans="1:9">
      <c r="A443" s="201">
        <f t="shared" si="20"/>
        <v>437</v>
      </c>
      <c r="B443" s="194" t="s">
        <v>472</v>
      </c>
      <c r="C443" s="195">
        <v>33876.06</v>
      </c>
      <c r="D443" s="194"/>
      <c r="E443" s="196" t="s">
        <v>107</v>
      </c>
      <c r="F443" s="197">
        <f t="shared" si="18"/>
        <v>0</v>
      </c>
      <c r="G443" s="197">
        <f t="shared" si="19"/>
        <v>33876.06</v>
      </c>
      <c r="H443" s="197"/>
      <c r="I443" s="197"/>
    </row>
    <row r="444" spans="1:9">
      <c r="A444" s="201">
        <f t="shared" si="20"/>
        <v>438</v>
      </c>
      <c r="B444" s="194" t="s">
        <v>473</v>
      </c>
      <c r="C444" s="195">
        <v>215866.09999999998</v>
      </c>
      <c r="D444" s="194"/>
      <c r="E444" s="196" t="s">
        <v>107</v>
      </c>
      <c r="F444" s="197">
        <f t="shared" si="18"/>
        <v>0</v>
      </c>
      <c r="G444" s="197">
        <f t="shared" si="19"/>
        <v>215866.09999999998</v>
      </c>
      <c r="H444" s="197"/>
      <c r="I444" s="197"/>
    </row>
    <row r="445" spans="1:9">
      <c r="A445" s="201">
        <f t="shared" si="20"/>
        <v>439</v>
      </c>
      <c r="B445" s="194" t="s">
        <v>474</v>
      </c>
      <c r="C445" s="195">
        <v>88496.5</v>
      </c>
      <c r="D445" s="194"/>
      <c r="E445" s="196" t="s">
        <v>107</v>
      </c>
      <c r="F445" s="197">
        <f t="shared" si="18"/>
        <v>0</v>
      </c>
      <c r="G445" s="197">
        <f t="shared" si="19"/>
        <v>88496.5</v>
      </c>
      <c r="H445" s="197"/>
      <c r="I445" s="197"/>
    </row>
    <row r="446" spans="1:9">
      <c r="A446" s="201">
        <f t="shared" si="20"/>
        <v>440</v>
      </c>
      <c r="B446" s="194" t="s">
        <v>475</v>
      </c>
      <c r="C446" s="195">
        <v>251597.61999999997</v>
      </c>
      <c r="D446" s="194"/>
      <c r="E446" s="196" t="s">
        <v>107</v>
      </c>
      <c r="F446" s="197">
        <f t="shared" si="18"/>
        <v>0</v>
      </c>
      <c r="G446" s="197">
        <f t="shared" si="19"/>
        <v>251597.61999999997</v>
      </c>
      <c r="H446" s="197"/>
      <c r="I446" s="197"/>
    </row>
    <row r="447" spans="1:9">
      <c r="A447" s="201">
        <f t="shared" si="20"/>
        <v>441</v>
      </c>
      <c r="B447" s="194" t="s">
        <v>476</v>
      </c>
      <c r="C447" s="195">
        <v>208819.38</v>
      </c>
      <c r="D447" s="194"/>
      <c r="E447" s="196" t="s">
        <v>107</v>
      </c>
      <c r="F447" s="197">
        <f t="shared" si="18"/>
        <v>0</v>
      </c>
      <c r="G447" s="197">
        <f t="shared" si="19"/>
        <v>208819.38</v>
      </c>
      <c r="H447" s="197"/>
      <c r="I447" s="197"/>
    </row>
    <row r="448" spans="1:9">
      <c r="A448" s="201">
        <f t="shared" si="20"/>
        <v>442</v>
      </c>
      <c r="B448" s="194" t="s">
        <v>477</v>
      </c>
      <c r="C448" s="195">
        <v>78847.69</v>
      </c>
      <c r="D448" s="194"/>
      <c r="E448" s="196" t="s">
        <v>107</v>
      </c>
      <c r="F448" s="197">
        <f t="shared" si="18"/>
        <v>0</v>
      </c>
      <c r="G448" s="197">
        <f t="shared" si="19"/>
        <v>78847.69</v>
      </c>
      <c r="H448" s="197"/>
      <c r="I448" s="197"/>
    </row>
    <row r="449" spans="1:9">
      <c r="A449" s="201">
        <f t="shared" si="20"/>
        <v>443</v>
      </c>
      <c r="B449" s="194" t="s">
        <v>478</v>
      </c>
      <c r="C449" s="195">
        <v>188180.57</v>
      </c>
      <c r="D449" s="194"/>
      <c r="E449" s="196" t="s">
        <v>107</v>
      </c>
      <c r="F449" s="197">
        <f t="shared" si="18"/>
        <v>0</v>
      </c>
      <c r="G449" s="197">
        <f t="shared" si="19"/>
        <v>188180.57</v>
      </c>
      <c r="H449" s="197"/>
      <c r="I449" s="197"/>
    </row>
    <row r="450" spans="1:9">
      <c r="A450" s="201">
        <f t="shared" si="20"/>
        <v>444</v>
      </c>
      <c r="B450" s="194" t="s">
        <v>479</v>
      </c>
      <c r="C450" s="195">
        <v>366400.08999999997</v>
      </c>
      <c r="D450" s="194"/>
      <c r="E450" s="196" t="s">
        <v>107</v>
      </c>
      <c r="F450" s="197">
        <f t="shared" si="18"/>
        <v>0</v>
      </c>
      <c r="G450" s="197">
        <f t="shared" si="19"/>
        <v>366400.08999999997</v>
      </c>
      <c r="H450" s="197"/>
      <c r="I450" s="197"/>
    </row>
    <row r="451" spans="1:9">
      <c r="A451" s="201">
        <f t="shared" si="20"/>
        <v>445</v>
      </c>
      <c r="B451" s="194" t="s">
        <v>480</v>
      </c>
      <c r="C451" s="195">
        <v>312840.55</v>
      </c>
      <c r="D451" s="194"/>
      <c r="E451" s="196" t="s">
        <v>107</v>
      </c>
      <c r="F451" s="197">
        <f t="shared" si="18"/>
        <v>0</v>
      </c>
      <c r="G451" s="197">
        <f t="shared" si="19"/>
        <v>312840.55</v>
      </c>
      <c r="H451" s="197"/>
      <c r="I451" s="197"/>
    </row>
    <row r="452" spans="1:9">
      <c r="A452" s="201">
        <f t="shared" si="20"/>
        <v>446</v>
      </c>
      <c r="B452" s="194" t="s">
        <v>481</v>
      </c>
      <c r="C452" s="195">
        <v>293926.40000000002</v>
      </c>
      <c r="D452" s="194"/>
      <c r="E452" s="196" t="s">
        <v>107</v>
      </c>
      <c r="F452" s="197">
        <f t="shared" si="18"/>
        <v>0</v>
      </c>
      <c r="G452" s="197">
        <f t="shared" si="19"/>
        <v>293926.40000000002</v>
      </c>
      <c r="H452" s="197"/>
      <c r="I452" s="197"/>
    </row>
    <row r="453" spans="1:9">
      <c r="A453" s="201">
        <f t="shared" si="20"/>
        <v>447</v>
      </c>
      <c r="B453" s="194" t="s">
        <v>482</v>
      </c>
      <c r="C453" s="195">
        <v>349847.82</v>
      </c>
      <c r="D453" s="194"/>
      <c r="E453" s="196" t="s">
        <v>107</v>
      </c>
      <c r="F453" s="197">
        <f t="shared" si="18"/>
        <v>0</v>
      </c>
      <c r="G453" s="197">
        <f t="shared" si="19"/>
        <v>349847.82</v>
      </c>
      <c r="H453" s="197"/>
      <c r="I453" s="197"/>
    </row>
    <row r="454" spans="1:9">
      <c r="A454" s="201">
        <f t="shared" si="20"/>
        <v>448</v>
      </c>
      <c r="B454" s="194" t="s">
        <v>483</v>
      </c>
      <c r="C454" s="195">
        <v>190708.24</v>
      </c>
      <c r="D454" s="194"/>
      <c r="E454" s="196" t="s">
        <v>107</v>
      </c>
      <c r="F454" s="197">
        <f t="shared" si="18"/>
        <v>0</v>
      </c>
      <c r="G454" s="197">
        <f t="shared" si="19"/>
        <v>190708.24</v>
      </c>
      <c r="H454" s="197"/>
      <c r="I454" s="197"/>
    </row>
    <row r="455" spans="1:9">
      <c r="A455" s="201">
        <f t="shared" si="20"/>
        <v>449</v>
      </c>
      <c r="B455" s="194" t="s">
        <v>484</v>
      </c>
      <c r="C455" s="195">
        <v>78818.750000000015</v>
      </c>
      <c r="D455" s="194"/>
      <c r="E455" s="196" t="s">
        <v>107</v>
      </c>
      <c r="F455" s="197">
        <f t="shared" ref="F455:F518" si="21">IF(E455="T",C455,0)</f>
        <v>0</v>
      </c>
      <c r="G455" s="197">
        <f t="shared" ref="G455:G518" si="22">IF(E455="D",C455,0)</f>
        <v>78818.750000000015</v>
      </c>
      <c r="H455" s="197"/>
      <c r="I455" s="197"/>
    </row>
    <row r="456" spans="1:9">
      <c r="A456" s="201">
        <f t="shared" ref="A456:A519" si="23">A455+1</f>
        <v>450</v>
      </c>
      <c r="B456" s="194" t="s">
        <v>485</v>
      </c>
      <c r="C456" s="195">
        <v>117945.43000000002</v>
      </c>
      <c r="D456" s="194"/>
      <c r="E456" s="196" t="s">
        <v>107</v>
      </c>
      <c r="F456" s="197">
        <f t="shared" si="21"/>
        <v>0</v>
      </c>
      <c r="G456" s="197">
        <f t="shared" si="22"/>
        <v>117945.43000000002</v>
      </c>
      <c r="H456" s="197"/>
      <c r="I456" s="197"/>
    </row>
    <row r="457" spans="1:9">
      <c r="A457" s="201">
        <f t="shared" si="23"/>
        <v>451</v>
      </c>
      <c r="B457" s="194" t="s">
        <v>486</v>
      </c>
      <c r="C457" s="195">
        <v>268795.75999999995</v>
      </c>
      <c r="D457" s="194"/>
      <c r="E457" s="196" t="s">
        <v>107</v>
      </c>
      <c r="F457" s="197">
        <f t="shared" si="21"/>
        <v>0</v>
      </c>
      <c r="G457" s="197">
        <f t="shared" si="22"/>
        <v>268795.75999999995</v>
      </c>
      <c r="H457" s="197"/>
      <c r="I457" s="197"/>
    </row>
    <row r="458" spans="1:9">
      <c r="A458" s="201">
        <f t="shared" si="23"/>
        <v>452</v>
      </c>
      <c r="B458" s="194" t="s">
        <v>487</v>
      </c>
      <c r="C458" s="195">
        <v>183487.75999999998</v>
      </c>
      <c r="D458" s="194"/>
      <c r="E458" s="196" t="s">
        <v>107</v>
      </c>
      <c r="F458" s="197">
        <f t="shared" si="21"/>
        <v>0</v>
      </c>
      <c r="G458" s="197">
        <f t="shared" si="22"/>
        <v>183487.75999999998</v>
      </c>
      <c r="H458" s="197"/>
      <c r="I458" s="197"/>
    </row>
    <row r="459" spans="1:9">
      <c r="A459" s="201">
        <f t="shared" si="23"/>
        <v>453</v>
      </c>
      <c r="B459" s="194" t="s">
        <v>488</v>
      </c>
      <c r="C459" s="195">
        <v>243540.78</v>
      </c>
      <c r="D459" s="194"/>
      <c r="E459" s="196" t="s">
        <v>107</v>
      </c>
      <c r="F459" s="197">
        <f t="shared" si="21"/>
        <v>0</v>
      </c>
      <c r="G459" s="197">
        <f t="shared" si="22"/>
        <v>243540.78</v>
      </c>
      <c r="H459" s="197"/>
      <c r="I459" s="197"/>
    </row>
    <row r="460" spans="1:9">
      <c r="A460" s="201">
        <f t="shared" si="23"/>
        <v>454</v>
      </c>
      <c r="B460" s="194" t="s">
        <v>489</v>
      </c>
      <c r="C460" s="195">
        <v>212019.29</v>
      </c>
      <c r="D460" s="194"/>
      <c r="E460" s="196" t="s">
        <v>107</v>
      </c>
      <c r="F460" s="197">
        <f t="shared" si="21"/>
        <v>0</v>
      </c>
      <c r="G460" s="197">
        <f t="shared" si="22"/>
        <v>212019.29</v>
      </c>
      <c r="H460" s="197"/>
      <c r="I460" s="197"/>
    </row>
    <row r="461" spans="1:9">
      <c r="A461" s="201">
        <f t="shared" si="23"/>
        <v>455</v>
      </c>
      <c r="B461" s="194" t="s">
        <v>490</v>
      </c>
      <c r="C461" s="195">
        <v>198279.21000000002</v>
      </c>
      <c r="D461" s="194"/>
      <c r="E461" s="196" t="s">
        <v>107</v>
      </c>
      <c r="F461" s="197">
        <f t="shared" si="21"/>
        <v>0</v>
      </c>
      <c r="G461" s="197">
        <f t="shared" si="22"/>
        <v>198279.21000000002</v>
      </c>
      <c r="H461" s="197"/>
      <c r="I461" s="197"/>
    </row>
    <row r="462" spans="1:9">
      <c r="A462" s="201">
        <f t="shared" si="23"/>
        <v>456</v>
      </c>
      <c r="B462" s="194" t="s">
        <v>491</v>
      </c>
      <c r="C462" s="195">
        <v>118054.81</v>
      </c>
      <c r="D462" s="194"/>
      <c r="E462" s="196" t="s">
        <v>107</v>
      </c>
      <c r="F462" s="197">
        <f t="shared" si="21"/>
        <v>0</v>
      </c>
      <c r="G462" s="197">
        <f t="shared" si="22"/>
        <v>118054.81</v>
      </c>
      <c r="H462" s="197"/>
      <c r="I462" s="197"/>
    </row>
    <row r="463" spans="1:9">
      <c r="A463" s="201">
        <f t="shared" si="23"/>
        <v>457</v>
      </c>
      <c r="B463" s="194" t="s">
        <v>492</v>
      </c>
      <c r="C463" s="195">
        <v>338313.01</v>
      </c>
      <c r="D463" s="194"/>
      <c r="E463" s="196" t="s">
        <v>107</v>
      </c>
      <c r="F463" s="197">
        <f t="shared" si="21"/>
        <v>0</v>
      </c>
      <c r="G463" s="197">
        <f t="shared" si="22"/>
        <v>338313.01</v>
      </c>
      <c r="H463" s="197"/>
      <c r="I463" s="197"/>
    </row>
    <row r="464" spans="1:9">
      <c r="A464" s="201">
        <f t="shared" si="23"/>
        <v>458</v>
      </c>
      <c r="B464" s="194" t="s">
        <v>493</v>
      </c>
      <c r="C464" s="195">
        <v>211706.06000000003</v>
      </c>
      <c r="D464" s="194"/>
      <c r="E464" s="196" t="s">
        <v>107</v>
      </c>
      <c r="F464" s="197">
        <f t="shared" si="21"/>
        <v>0</v>
      </c>
      <c r="G464" s="197">
        <f t="shared" si="22"/>
        <v>211706.06000000003</v>
      </c>
      <c r="H464" s="197"/>
      <c r="I464" s="197"/>
    </row>
    <row r="465" spans="1:9">
      <c r="A465" s="201">
        <f t="shared" si="23"/>
        <v>459</v>
      </c>
      <c r="B465" s="194" t="s">
        <v>494</v>
      </c>
      <c r="C465" s="195">
        <v>76396.12000000001</v>
      </c>
      <c r="D465" s="194"/>
      <c r="E465" s="196" t="s">
        <v>107</v>
      </c>
      <c r="F465" s="197">
        <f t="shared" si="21"/>
        <v>0</v>
      </c>
      <c r="G465" s="197">
        <f t="shared" si="22"/>
        <v>76396.12000000001</v>
      </c>
      <c r="H465" s="197"/>
      <c r="I465" s="197"/>
    </row>
    <row r="466" spans="1:9">
      <c r="A466" s="201">
        <f t="shared" si="23"/>
        <v>460</v>
      </c>
      <c r="B466" s="194" t="s">
        <v>495</v>
      </c>
      <c r="C466" s="195">
        <v>180019.44</v>
      </c>
      <c r="D466" s="194"/>
      <c r="E466" s="196" t="s">
        <v>107</v>
      </c>
      <c r="F466" s="197">
        <f t="shared" si="21"/>
        <v>0</v>
      </c>
      <c r="G466" s="197">
        <f t="shared" si="22"/>
        <v>180019.44</v>
      </c>
      <c r="H466" s="197"/>
      <c r="I466" s="197"/>
    </row>
    <row r="467" spans="1:9">
      <c r="A467" s="201">
        <f t="shared" si="23"/>
        <v>461</v>
      </c>
      <c r="B467" s="194" t="s">
        <v>496</v>
      </c>
      <c r="C467" s="195">
        <v>477219.95000000007</v>
      </c>
      <c r="D467" s="194"/>
      <c r="E467" s="196" t="s">
        <v>107</v>
      </c>
      <c r="F467" s="197">
        <f t="shared" si="21"/>
        <v>0</v>
      </c>
      <c r="G467" s="197">
        <f t="shared" si="22"/>
        <v>477219.95000000007</v>
      </c>
      <c r="H467" s="197"/>
      <c r="I467" s="197"/>
    </row>
    <row r="468" spans="1:9">
      <c r="A468" s="201">
        <f t="shared" si="23"/>
        <v>462</v>
      </c>
      <c r="B468" s="194" t="s">
        <v>1176</v>
      </c>
      <c r="C468" s="195">
        <v>34072.839999999997</v>
      </c>
      <c r="D468" s="194"/>
      <c r="E468" s="196" t="s">
        <v>107</v>
      </c>
      <c r="F468" s="197">
        <f t="shared" si="21"/>
        <v>0</v>
      </c>
      <c r="G468" s="197">
        <f t="shared" si="22"/>
        <v>34072.839999999997</v>
      </c>
      <c r="H468" s="197"/>
      <c r="I468" s="197"/>
    </row>
    <row r="469" spans="1:9">
      <c r="A469" s="201">
        <f t="shared" si="23"/>
        <v>463</v>
      </c>
      <c r="B469" s="194" t="s">
        <v>497</v>
      </c>
      <c r="C469" s="195">
        <v>223031.01000000004</v>
      </c>
      <c r="D469" s="194"/>
      <c r="E469" s="196" t="s">
        <v>107</v>
      </c>
      <c r="F469" s="197">
        <f t="shared" si="21"/>
        <v>0</v>
      </c>
      <c r="G469" s="197">
        <f t="shared" si="22"/>
        <v>223031.01000000004</v>
      </c>
      <c r="H469" s="197"/>
      <c r="I469" s="197"/>
    </row>
    <row r="470" spans="1:9">
      <c r="A470" s="201">
        <f t="shared" si="23"/>
        <v>464</v>
      </c>
      <c r="B470" s="194" t="s">
        <v>498</v>
      </c>
      <c r="C470" s="195">
        <v>129683.88</v>
      </c>
      <c r="D470" s="194"/>
      <c r="E470" s="196" t="s">
        <v>107</v>
      </c>
      <c r="F470" s="197">
        <f t="shared" si="21"/>
        <v>0</v>
      </c>
      <c r="G470" s="197">
        <f t="shared" si="22"/>
        <v>129683.88</v>
      </c>
      <c r="H470" s="197"/>
      <c r="I470" s="197"/>
    </row>
    <row r="471" spans="1:9">
      <c r="A471" s="201">
        <f t="shared" si="23"/>
        <v>465</v>
      </c>
      <c r="B471" s="194" t="s">
        <v>499</v>
      </c>
      <c r="C471" s="195">
        <v>147520.78999999998</v>
      </c>
      <c r="D471" s="194"/>
      <c r="E471" s="196" t="s">
        <v>107</v>
      </c>
      <c r="F471" s="197">
        <f t="shared" si="21"/>
        <v>0</v>
      </c>
      <c r="G471" s="197">
        <f t="shared" si="22"/>
        <v>147520.78999999998</v>
      </c>
      <c r="H471" s="197"/>
      <c r="I471" s="197"/>
    </row>
    <row r="472" spans="1:9">
      <c r="A472" s="201">
        <f t="shared" si="23"/>
        <v>466</v>
      </c>
      <c r="B472" s="194" t="s">
        <v>500</v>
      </c>
      <c r="C472" s="195">
        <v>154262.18</v>
      </c>
      <c r="D472" s="194"/>
      <c r="E472" s="196" t="s">
        <v>107</v>
      </c>
      <c r="F472" s="197">
        <f t="shared" si="21"/>
        <v>0</v>
      </c>
      <c r="G472" s="197">
        <f t="shared" si="22"/>
        <v>154262.18</v>
      </c>
      <c r="H472" s="197"/>
      <c r="I472" s="197"/>
    </row>
    <row r="473" spans="1:9">
      <c r="A473" s="201">
        <f t="shared" si="23"/>
        <v>467</v>
      </c>
      <c r="B473" s="194" t="s">
        <v>501</v>
      </c>
      <c r="C473" s="195">
        <v>175902.27</v>
      </c>
      <c r="D473" s="194"/>
      <c r="E473" s="196" t="s">
        <v>107</v>
      </c>
      <c r="F473" s="197">
        <f t="shared" si="21"/>
        <v>0</v>
      </c>
      <c r="G473" s="197">
        <f t="shared" si="22"/>
        <v>175902.27</v>
      </c>
      <c r="H473" s="197"/>
      <c r="I473" s="197"/>
    </row>
    <row r="474" spans="1:9">
      <c r="A474" s="201">
        <f t="shared" si="23"/>
        <v>468</v>
      </c>
      <c r="B474" s="194" t="s">
        <v>502</v>
      </c>
      <c r="C474" s="195">
        <v>362642.64000000007</v>
      </c>
      <c r="D474" s="194"/>
      <c r="E474" s="196" t="s">
        <v>107</v>
      </c>
      <c r="F474" s="197">
        <f t="shared" si="21"/>
        <v>0</v>
      </c>
      <c r="G474" s="197">
        <f t="shared" si="22"/>
        <v>362642.64000000007</v>
      </c>
      <c r="H474" s="197"/>
      <c r="I474" s="197"/>
    </row>
    <row r="475" spans="1:9">
      <c r="A475" s="201">
        <f t="shared" si="23"/>
        <v>469</v>
      </c>
      <c r="B475" s="194" t="s">
        <v>503</v>
      </c>
      <c r="C475" s="195">
        <v>563201.00999999989</v>
      </c>
      <c r="D475" s="194"/>
      <c r="E475" s="196" t="s">
        <v>107</v>
      </c>
      <c r="F475" s="197">
        <f t="shared" si="21"/>
        <v>0</v>
      </c>
      <c r="G475" s="197">
        <f t="shared" si="22"/>
        <v>563201.00999999989</v>
      </c>
      <c r="H475" s="197"/>
      <c r="I475" s="197"/>
    </row>
    <row r="476" spans="1:9">
      <c r="A476" s="201">
        <f t="shared" si="23"/>
        <v>470</v>
      </c>
      <c r="B476" s="194" t="s">
        <v>504</v>
      </c>
      <c r="C476" s="195">
        <v>263815.87</v>
      </c>
      <c r="D476" s="194"/>
      <c r="E476" s="196" t="s">
        <v>107</v>
      </c>
      <c r="F476" s="197">
        <f t="shared" si="21"/>
        <v>0</v>
      </c>
      <c r="G476" s="197">
        <f t="shared" si="22"/>
        <v>263815.87</v>
      </c>
      <c r="H476" s="197"/>
      <c r="I476" s="197"/>
    </row>
    <row r="477" spans="1:9">
      <c r="A477" s="201">
        <f t="shared" si="23"/>
        <v>471</v>
      </c>
      <c r="B477" s="194" t="s">
        <v>505</v>
      </c>
      <c r="C477" s="195">
        <v>485013.68</v>
      </c>
      <c r="D477" s="194"/>
      <c r="E477" s="196" t="s">
        <v>107</v>
      </c>
      <c r="F477" s="197">
        <f t="shared" si="21"/>
        <v>0</v>
      </c>
      <c r="G477" s="197">
        <f t="shared" si="22"/>
        <v>485013.68</v>
      </c>
      <c r="H477" s="197"/>
      <c r="I477" s="197"/>
    </row>
    <row r="478" spans="1:9">
      <c r="A478" s="201">
        <f t="shared" si="23"/>
        <v>472</v>
      </c>
      <c r="B478" s="194" t="s">
        <v>506</v>
      </c>
      <c r="C478" s="195">
        <v>197375.7</v>
      </c>
      <c r="D478" s="194"/>
      <c r="E478" s="196" t="s">
        <v>107</v>
      </c>
      <c r="F478" s="197">
        <f t="shared" si="21"/>
        <v>0</v>
      </c>
      <c r="G478" s="197">
        <f t="shared" si="22"/>
        <v>197375.7</v>
      </c>
      <c r="H478" s="197"/>
      <c r="I478" s="197"/>
    </row>
    <row r="479" spans="1:9">
      <c r="A479" s="201">
        <f t="shared" si="23"/>
        <v>473</v>
      </c>
      <c r="B479" s="194" t="s">
        <v>1149</v>
      </c>
      <c r="C479" s="195">
        <v>5457.15</v>
      </c>
      <c r="D479" s="194"/>
      <c r="E479" s="196" t="s">
        <v>107</v>
      </c>
      <c r="F479" s="197">
        <f t="shared" si="21"/>
        <v>0</v>
      </c>
      <c r="G479" s="197">
        <f t="shared" si="22"/>
        <v>5457.15</v>
      </c>
      <c r="H479" s="197"/>
      <c r="I479" s="197"/>
    </row>
    <row r="480" spans="1:9">
      <c r="A480" s="201">
        <f t="shared" si="23"/>
        <v>474</v>
      </c>
      <c r="B480" s="194" t="s">
        <v>507</v>
      </c>
      <c r="C480" s="195">
        <v>506776.16999999993</v>
      </c>
      <c r="D480" s="194"/>
      <c r="E480" s="196" t="s">
        <v>107</v>
      </c>
      <c r="F480" s="197">
        <f t="shared" si="21"/>
        <v>0</v>
      </c>
      <c r="G480" s="197">
        <f t="shared" si="22"/>
        <v>506776.16999999993</v>
      </c>
      <c r="H480" s="197"/>
      <c r="I480" s="197"/>
    </row>
    <row r="481" spans="1:9">
      <c r="A481" s="201">
        <f t="shared" si="23"/>
        <v>475</v>
      </c>
      <c r="B481" s="194" t="s">
        <v>508</v>
      </c>
      <c r="C481" s="195">
        <v>596516.63000000012</v>
      </c>
      <c r="D481" s="194"/>
      <c r="E481" s="196" t="s">
        <v>107</v>
      </c>
      <c r="F481" s="197">
        <f t="shared" si="21"/>
        <v>0</v>
      </c>
      <c r="G481" s="197">
        <f t="shared" si="22"/>
        <v>596516.63000000012</v>
      </c>
      <c r="H481" s="197"/>
      <c r="I481" s="197"/>
    </row>
    <row r="482" spans="1:9">
      <c r="A482" s="201">
        <f t="shared" si="23"/>
        <v>476</v>
      </c>
      <c r="B482" s="194" t="s">
        <v>509</v>
      </c>
      <c r="C482" s="195">
        <v>101215.22</v>
      </c>
      <c r="D482" s="194"/>
      <c r="E482" s="196" t="s">
        <v>107</v>
      </c>
      <c r="F482" s="197">
        <f t="shared" si="21"/>
        <v>0</v>
      </c>
      <c r="G482" s="197">
        <f t="shared" si="22"/>
        <v>101215.22</v>
      </c>
      <c r="H482" s="197"/>
      <c r="I482" s="197"/>
    </row>
    <row r="483" spans="1:9">
      <c r="A483" s="201">
        <f t="shared" si="23"/>
        <v>477</v>
      </c>
      <c r="B483" s="194" t="s">
        <v>510</v>
      </c>
      <c r="C483" s="195">
        <v>286339.34999999998</v>
      </c>
      <c r="D483" s="194"/>
      <c r="E483" s="196" t="s">
        <v>107</v>
      </c>
      <c r="F483" s="197">
        <f t="shared" si="21"/>
        <v>0</v>
      </c>
      <c r="G483" s="197">
        <f t="shared" si="22"/>
        <v>286339.34999999998</v>
      </c>
      <c r="H483" s="197"/>
      <c r="I483" s="197"/>
    </row>
    <row r="484" spans="1:9">
      <c r="A484" s="201">
        <f t="shared" si="23"/>
        <v>478</v>
      </c>
      <c r="B484" s="194" t="s">
        <v>1175</v>
      </c>
      <c r="C484" s="195">
        <v>122819.24999999997</v>
      </c>
      <c r="D484" s="194"/>
      <c r="E484" s="196" t="s">
        <v>107</v>
      </c>
      <c r="F484" s="197">
        <f t="shared" si="21"/>
        <v>0</v>
      </c>
      <c r="G484" s="197">
        <f t="shared" si="22"/>
        <v>122819.24999999997</v>
      </c>
      <c r="H484" s="197"/>
      <c r="I484" s="197"/>
    </row>
    <row r="485" spans="1:9">
      <c r="A485" s="201">
        <f t="shared" si="23"/>
        <v>479</v>
      </c>
      <c r="B485" s="194" t="s">
        <v>511</v>
      </c>
      <c r="C485" s="195">
        <v>298006.52</v>
      </c>
      <c r="D485" s="194"/>
      <c r="E485" s="196" t="s">
        <v>107</v>
      </c>
      <c r="F485" s="197">
        <f t="shared" si="21"/>
        <v>0</v>
      </c>
      <c r="G485" s="197">
        <f t="shared" si="22"/>
        <v>298006.52</v>
      </c>
      <c r="H485" s="197"/>
      <c r="I485" s="197"/>
    </row>
    <row r="486" spans="1:9">
      <c r="A486" s="201">
        <f t="shared" si="23"/>
        <v>480</v>
      </c>
      <c r="B486" s="194" t="s">
        <v>512</v>
      </c>
      <c r="C486" s="195">
        <v>321575.69999999995</v>
      </c>
      <c r="D486" s="194"/>
      <c r="E486" s="196" t="s">
        <v>107</v>
      </c>
      <c r="F486" s="197">
        <f t="shared" si="21"/>
        <v>0</v>
      </c>
      <c r="G486" s="197">
        <f t="shared" si="22"/>
        <v>321575.69999999995</v>
      </c>
      <c r="H486" s="197"/>
      <c r="I486" s="197"/>
    </row>
    <row r="487" spans="1:9">
      <c r="A487" s="201">
        <f t="shared" si="23"/>
        <v>481</v>
      </c>
      <c r="B487" s="194" t="s">
        <v>513</v>
      </c>
      <c r="C487" s="195">
        <v>240921.51</v>
      </c>
      <c r="D487" s="194"/>
      <c r="E487" s="196" t="s">
        <v>107</v>
      </c>
      <c r="F487" s="197">
        <f t="shared" si="21"/>
        <v>0</v>
      </c>
      <c r="G487" s="197">
        <f t="shared" si="22"/>
        <v>240921.51</v>
      </c>
      <c r="H487" s="197"/>
      <c r="I487" s="197"/>
    </row>
    <row r="488" spans="1:9">
      <c r="A488" s="201">
        <f t="shared" si="23"/>
        <v>482</v>
      </c>
      <c r="B488" s="194" t="s">
        <v>514</v>
      </c>
      <c r="C488" s="195">
        <v>467199.73</v>
      </c>
      <c r="D488" s="194"/>
      <c r="E488" s="196" t="s">
        <v>107</v>
      </c>
      <c r="F488" s="197">
        <f t="shared" si="21"/>
        <v>0</v>
      </c>
      <c r="G488" s="197">
        <f t="shared" si="22"/>
        <v>467199.73</v>
      </c>
      <c r="H488" s="197"/>
      <c r="I488" s="197"/>
    </row>
    <row r="489" spans="1:9">
      <c r="A489" s="201">
        <f t="shared" si="23"/>
        <v>483</v>
      </c>
      <c r="B489" s="194" t="s">
        <v>515</v>
      </c>
      <c r="C489" s="195">
        <v>390476.41000000003</v>
      </c>
      <c r="D489" s="194"/>
      <c r="E489" s="196" t="s">
        <v>105</v>
      </c>
      <c r="F489" s="197">
        <f t="shared" si="21"/>
        <v>390476.41000000003</v>
      </c>
      <c r="G489" s="197">
        <f t="shared" si="22"/>
        <v>0</v>
      </c>
      <c r="H489" s="197"/>
      <c r="I489" s="197"/>
    </row>
    <row r="490" spans="1:9">
      <c r="A490" s="201">
        <f t="shared" si="23"/>
        <v>484</v>
      </c>
      <c r="B490" s="194" t="s">
        <v>516</v>
      </c>
      <c r="C490" s="195">
        <v>138544.6</v>
      </c>
      <c r="D490" s="194"/>
      <c r="E490" s="196" t="s">
        <v>107</v>
      </c>
      <c r="F490" s="197">
        <f t="shared" si="21"/>
        <v>0</v>
      </c>
      <c r="G490" s="197">
        <f t="shared" si="22"/>
        <v>138544.6</v>
      </c>
      <c r="H490" s="197"/>
      <c r="I490" s="197"/>
    </row>
    <row r="491" spans="1:9">
      <c r="A491" s="201">
        <f t="shared" si="23"/>
        <v>485</v>
      </c>
      <c r="B491" s="194" t="s">
        <v>517</v>
      </c>
      <c r="C491" s="195">
        <v>435420.64</v>
      </c>
      <c r="D491" s="194"/>
      <c r="E491" s="196" t="s">
        <v>107</v>
      </c>
      <c r="F491" s="197">
        <f t="shared" si="21"/>
        <v>0</v>
      </c>
      <c r="G491" s="197">
        <f t="shared" si="22"/>
        <v>435420.64</v>
      </c>
      <c r="H491" s="197"/>
      <c r="I491" s="197"/>
    </row>
    <row r="492" spans="1:9">
      <c r="A492" s="201">
        <f t="shared" si="23"/>
        <v>486</v>
      </c>
      <c r="B492" s="194" t="s">
        <v>518</v>
      </c>
      <c r="C492" s="195">
        <v>79504.570000000007</v>
      </c>
      <c r="D492" s="194"/>
      <c r="E492" s="196" t="s">
        <v>107</v>
      </c>
      <c r="F492" s="197">
        <f t="shared" si="21"/>
        <v>0</v>
      </c>
      <c r="G492" s="197">
        <f t="shared" si="22"/>
        <v>79504.570000000007</v>
      </c>
      <c r="H492" s="197"/>
      <c r="I492" s="197"/>
    </row>
    <row r="493" spans="1:9">
      <c r="A493" s="201">
        <f t="shared" si="23"/>
        <v>487</v>
      </c>
      <c r="B493" s="194" t="s">
        <v>519</v>
      </c>
      <c r="C493" s="195">
        <v>145225.53</v>
      </c>
      <c r="D493" s="194"/>
      <c r="E493" s="196" t="s">
        <v>107</v>
      </c>
      <c r="F493" s="197">
        <f t="shared" si="21"/>
        <v>0</v>
      </c>
      <c r="G493" s="197">
        <f t="shared" si="22"/>
        <v>145225.53</v>
      </c>
      <c r="H493" s="197"/>
      <c r="I493" s="197"/>
    </row>
    <row r="494" spans="1:9">
      <c r="A494" s="201">
        <f t="shared" si="23"/>
        <v>488</v>
      </c>
      <c r="B494" s="194" t="s">
        <v>520</v>
      </c>
      <c r="C494" s="195">
        <v>294530.27</v>
      </c>
      <c r="D494" s="194"/>
      <c r="E494" s="196" t="s">
        <v>107</v>
      </c>
      <c r="F494" s="197">
        <f t="shared" si="21"/>
        <v>0</v>
      </c>
      <c r="G494" s="197">
        <f t="shared" si="22"/>
        <v>294530.27</v>
      </c>
      <c r="H494" s="197"/>
      <c r="I494" s="197"/>
    </row>
    <row r="495" spans="1:9">
      <c r="A495" s="201">
        <f t="shared" si="23"/>
        <v>489</v>
      </c>
      <c r="B495" s="194" t="s">
        <v>521</v>
      </c>
      <c r="C495" s="195">
        <v>279273.06</v>
      </c>
      <c r="D495" s="194"/>
      <c r="E495" s="196" t="s">
        <v>107</v>
      </c>
      <c r="F495" s="197">
        <f t="shared" si="21"/>
        <v>0</v>
      </c>
      <c r="G495" s="197">
        <f t="shared" si="22"/>
        <v>279273.06</v>
      </c>
      <c r="H495" s="197"/>
      <c r="I495" s="197"/>
    </row>
    <row r="496" spans="1:9">
      <c r="A496" s="201">
        <f t="shared" si="23"/>
        <v>490</v>
      </c>
      <c r="B496" s="194" t="s">
        <v>522</v>
      </c>
      <c r="C496" s="195">
        <v>345449.22</v>
      </c>
      <c r="D496" s="194"/>
      <c r="E496" s="196" t="s">
        <v>107</v>
      </c>
      <c r="F496" s="197">
        <f t="shared" si="21"/>
        <v>0</v>
      </c>
      <c r="G496" s="197">
        <f t="shared" si="22"/>
        <v>345449.22</v>
      </c>
      <c r="H496" s="197"/>
      <c r="I496" s="197"/>
    </row>
    <row r="497" spans="1:9">
      <c r="A497" s="201">
        <f t="shared" si="23"/>
        <v>491</v>
      </c>
      <c r="B497" s="194" t="s">
        <v>523</v>
      </c>
      <c r="C497" s="195">
        <v>213450.03999999998</v>
      </c>
      <c r="D497" s="194"/>
      <c r="E497" s="196" t="s">
        <v>107</v>
      </c>
      <c r="F497" s="197">
        <f t="shared" si="21"/>
        <v>0</v>
      </c>
      <c r="G497" s="197">
        <f t="shared" si="22"/>
        <v>213450.03999999998</v>
      </c>
      <c r="H497" s="197"/>
      <c r="I497" s="197"/>
    </row>
    <row r="498" spans="1:9">
      <c r="A498" s="201">
        <f t="shared" si="23"/>
        <v>492</v>
      </c>
      <c r="B498" s="194" t="s">
        <v>524</v>
      </c>
      <c r="C498" s="195">
        <v>213200.56999999995</v>
      </c>
      <c r="D498" s="194"/>
      <c r="E498" s="196" t="s">
        <v>107</v>
      </c>
      <c r="F498" s="197">
        <f t="shared" si="21"/>
        <v>0</v>
      </c>
      <c r="G498" s="197">
        <f t="shared" si="22"/>
        <v>213200.56999999995</v>
      </c>
      <c r="H498" s="197"/>
      <c r="I498" s="197"/>
    </row>
    <row r="499" spans="1:9">
      <c r="A499" s="201">
        <f t="shared" si="23"/>
        <v>493</v>
      </c>
      <c r="B499" s="194" t="s">
        <v>525</v>
      </c>
      <c r="C499" s="195">
        <v>142554.01</v>
      </c>
      <c r="D499" s="194"/>
      <c r="E499" s="196" t="s">
        <v>107</v>
      </c>
      <c r="F499" s="197">
        <f t="shared" si="21"/>
        <v>0</v>
      </c>
      <c r="G499" s="197">
        <f t="shared" si="22"/>
        <v>142554.01</v>
      </c>
      <c r="H499" s="197"/>
      <c r="I499" s="197"/>
    </row>
    <row r="500" spans="1:9">
      <c r="A500" s="201">
        <f t="shared" si="23"/>
        <v>494</v>
      </c>
      <c r="B500" s="194" t="s">
        <v>526</v>
      </c>
      <c r="C500" s="195">
        <v>348101.01999999996</v>
      </c>
      <c r="D500" s="194"/>
      <c r="E500" s="196" t="s">
        <v>107</v>
      </c>
      <c r="F500" s="197">
        <f t="shared" si="21"/>
        <v>0</v>
      </c>
      <c r="G500" s="197">
        <f t="shared" si="22"/>
        <v>348101.01999999996</v>
      </c>
      <c r="H500" s="197"/>
      <c r="I500" s="197"/>
    </row>
    <row r="501" spans="1:9">
      <c r="A501" s="201">
        <f t="shared" si="23"/>
        <v>495</v>
      </c>
      <c r="B501" s="194" t="s">
        <v>527</v>
      </c>
      <c r="C501" s="195">
        <v>81792.05</v>
      </c>
      <c r="D501" s="194"/>
      <c r="E501" s="196" t="s">
        <v>107</v>
      </c>
      <c r="F501" s="197">
        <f t="shared" si="21"/>
        <v>0</v>
      </c>
      <c r="G501" s="197">
        <f t="shared" si="22"/>
        <v>81792.05</v>
      </c>
      <c r="H501" s="197"/>
      <c r="I501" s="197"/>
    </row>
    <row r="502" spans="1:9">
      <c r="A502" s="201">
        <f t="shared" si="23"/>
        <v>496</v>
      </c>
      <c r="B502" s="194" t="s">
        <v>528</v>
      </c>
      <c r="C502" s="195">
        <v>185712.37</v>
      </c>
      <c r="D502" s="194"/>
      <c r="E502" s="196" t="s">
        <v>107</v>
      </c>
      <c r="F502" s="197">
        <f t="shared" si="21"/>
        <v>0</v>
      </c>
      <c r="G502" s="197">
        <f t="shared" si="22"/>
        <v>185712.37</v>
      </c>
      <c r="H502" s="197"/>
      <c r="I502" s="197"/>
    </row>
    <row r="503" spans="1:9">
      <c r="A503" s="201">
        <f t="shared" si="23"/>
        <v>497</v>
      </c>
      <c r="B503" s="194" t="s">
        <v>529</v>
      </c>
      <c r="C503" s="195">
        <v>124359.76</v>
      </c>
      <c r="D503" s="194"/>
      <c r="E503" s="196" t="s">
        <v>107</v>
      </c>
      <c r="F503" s="197">
        <f t="shared" si="21"/>
        <v>0</v>
      </c>
      <c r="G503" s="197">
        <f t="shared" si="22"/>
        <v>124359.76</v>
      </c>
      <c r="H503" s="197"/>
      <c r="I503" s="197"/>
    </row>
    <row r="504" spans="1:9">
      <c r="A504" s="201">
        <f t="shared" si="23"/>
        <v>498</v>
      </c>
      <c r="B504" s="194" t="s">
        <v>530</v>
      </c>
      <c r="C504" s="195">
        <v>141366.12</v>
      </c>
      <c r="D504" s="194"/>
      <c r="E504" s="196" t="s">
        <v>107</v>
      </c>
      <c r="F504" s="197">
        <f t="shared" si="21"/>
        <v>0</v>
      </c>
      <c r="G504" s="197">
        <f t="shared" si="22"/>
        <v>141366.12</v>
      </c>
      <c r="H504" s="197"/>
      <c r="I504" s="197"/>
    </row>
    <row r="505" spans="1:9">
      <c r="A505" s="201">
        <f t="shared" si="23"/>
        <v>499</v>
      </c>
      <c r="B505" s="194" t="s">
        <v>531</v>
      </c>
      <c r="C505" s="195">
        <v>88023.58</v>
      </c>
      <c r="D505" s="194"/>
      <c r="E505" s="196" t="s">
        <v>107</v>
      </c>
      <c r="F505" s="197">
        <f t="shared" si="21"/>
        <v>0</v>
      </c>
      <c r="G505" s="197">
        <f t="shared" si="22"/>
        <v>88023.58</v>
      </c>
      <c r="H505" s="197"/>
      <c r="I505" s="197"/>
    </row>
    <row r="506" spans="1:9">
      <c r="A506" s="201">
        <f t="shared" si="23"/>
        <v>500</v>
      </c>
      <c r="B506" s="194" t="s">
        <v>532</v>
      </c>
      <c r="C506" s="195">
        <v>106525.89</v>
      </c>
      <c r="D506" s="194"/>
      <c r="E506" s="196" t="s">
        <v>107</v>
      </c>
      <c r="F506" s="197">
        <f t="shared" si="21"/>
        <v>0</v>
      </c>
      <c r="G506" s="197">
        <f t="shared" si="22"/>
        <v>106525.89</v>
      </c>
      <c r="H506" s="197"/>
      <c r="I506" s="197"/>
    </row>
    <row r="507" spans="1:9">
      <c r="A507" s="201">
        <f t="shared" si="23"/>
        <v>501</v>
      </c>
      <c r="B507" s="194" t="s">
        <v>533</v>
      </c>
      <c r="C507" s="195">
        <v>881356.79</v>
      </c>
      <c r="D507" s="194"/>
      <c r="E507" s="196" t="s">
        <v>107</v>
      </c>
      <c r="F507" s="197">
        <f t="shared" si="21"/>
        <v>0</v>
      </c>
      <c r="G507" s="197">
        <f t="shared" si="22"/>
        <v>881356.79</v>
      </c>
      <c r="H507" s="197"/>
      <c r="I507" s="197"/>
    </row>
    <row r="508" spans="1:9">
      <c r="A508" s="201">
        <f t="shared" si="23"/>
        <v>502</v>
      </c>
      <c r="B508" s="194" t="s">
        <v>534</v>
      </c>
      <c r="C508" s="195">
        <v>375960.55000000005</v>
      </c>
      <c r="D508" s="194"/>
      <c r="E508" s="196" t="s">
        <v>107</v>
      </c>
      <c r="F508" s="197">
        <f t="shared" si="21"/>
        <v>0</v>
      </c>
      <c r="G508" s="197">
        <f t="shared" si="22"/>
        <v>375960.55000000005</v>
      </c>
      <c r="H508" s="197"/>
      <c r="I508" s="197"/>
    </row>
    <row r="509" spans="1:9">
      <c r="A509" s="201">
        <f t="shared" si="23"/>
        <v>503</v>
      </c>
      <c r="B509" s="194" t="s">
        <v>535</v>
      </c>
      <c r="C509" s="195">
        <v>421437.83999999997</v>
      </c>
      <c r="D509" s="194"/>
      <c r="E509" s="196" t="s">
        <v>107</v>
      </c>
      <c r="F509" s="197">
        <f t="shared" si="21"/>
        <v>0</v>
      </c>
      <c r="G509" s="197">
        <f t="shared" si="22"/>
        <v>421437.83999999997</v>
      </c>
      <c r="H509" s="197"/>
      <c r="I509" s="197"/>
    </row>
    <row r="510" spans="1:9">
      <c r="A510" s="201">
        <f t="shared" si="23"/>
        <v>504</v>
      </c>
      <c r="B510" s="194" t="s">
        <v>536</v>
      </c>
      <c r="C510" s="195">
        <v>58422.380000000005</v>
      </c>
      <c r="D510" s="194"/>
      <c r="E510" s="196" t="s">
        <v>107</v>
      </c>
      <c r="F510" s="197">
        <f t="shared" si="21"/>
        <v>0</v>
      </c>
      <c r="G510" s="197">
        <f t="shared" si="22"/>
        <v>58422.380000000005</v>
      </c>
      <c r="H510" s="197"/>
      <c r="I510" s="197"/>
    </row>
    <row r="511" spans="1:9">
      <c r="A511" s="201">
        <f t="shared" si="23"/>
        <v>505</v>
      </c>
      <c r="B511" s="194" t="s">
        <v>537</v>
      </c>
      <c r="C511" s="195">
        <v>113118.16</v>
      </c>
      <c r="D511" s="194"/>
      <c r="E511" s="196" t="s">
        <v>107</v>
      </c>
      <c r="F511" s="197">
        <f t="shared" si="21"/>
        <v>0</v>
      </c>
      <c r="G511" s="197">
        <f t="shared" si="22"/>
        <v>113118.16</v>
      </c>
      <c r="H511" s="197"/>
      <c r="I511" s="197"/>
    </row>
    <row r="512" spans="1:9">
      <c r="A512" s="201">
        <f t="shared" si="23"/>
        <v>506</v>
      </c>
      <c r="B512" s="194" t="s">
        <v>538</v>
      </c>
      <c r="C512" s="195">
        <v>44328.480000000003</v>
      </c>
      <c r="D512" s="194"/>
      <c r="E512" s="196" t="s">
        <v>107</v>
      </c>
      <c r="F512" s="197">
        <f t="shared" si="21"/>
        <v>0</v>
      </c>
      <c r="G512" s="197">
        <f t="shared" si="22"/>
        <v>44328.480000000003</v>
      </c>
      <c r="H512" s="197"/>
      <c r="I512" s="197"/>
    </row>
    <row r="513" spans="1:9">
      <c r="A513" s="201">
        <f t="shared" si="23"/>
        <v>507</v>
      </c>
      <c r="B513" s="194" t="s">
        <v>539</v>
      </c>
      <c r="C513" s="195">
        <v>89188.81</v>
      </c>
      <c r="D513" s="194"/>
      <c r="E513" s="196" t="s">
        <v>107</v>
      </c>
      <c r="F513" s="197">
        <f t="shared" si="21"/>
        <v>0</v>
      </c>
      <c r="G513" s="197">
        <f t="shared" si="22"/>
        <v>89188.81</v>
      </c>
      <c r="H513" s="197"/>
      <c r="I513" s="197"/>
    </row>
    <row r="514" spans="1:9">
      <c r="A514" s="201">
        <f t="shared" si="23"/>
        <v>508</v>
      </c>
      <c r="B514" s="194" t="s">
        <v>540</v>
      </c>
      <c r="C514" s="195">
        <v>174115.36000000002</v>
      </c>
      <c r="D514" s="194"/>
      <c r="E514" s="196" t="s">
        <v>107</v>
      </c>
      <c r="F514" s="197">
        <f t="shared" si="21"/>
        <v>0</v>
      </c>
      <c r="G514" s="197">
        <f t="shared" si="22"/>
        <v>174115.36000000002</v>
      </c>
      <c r="H514" s="197"/>
      <c r="I514" s="197"/>
    </row>
    <row r="515" spans="1:9">
      <c r="A515" s="201">
        <f t="shared" si="23"/>
        <v>509</v>
      </c>
      <c r="B515" s="194" t="s">
        <v>541</v>
      </c>
      <c r="C515" s="195">
        <v>144773.64999999997</v>
      </c>
      <c r="D515" s="194"/>
      <c r="E515" s="196" t="s">
        <v>107</v>
      </c>
      <c r="F515" s="197">
        <f t="shared" si="21"/>
        <v>0</v>
      </c>
      <c r="G515" s="197">
        <f t="shared" si="22"/>
        <v>144773.64999999997</v>
      </c>
      <c r="H515" s="197"/>
      <c r="I515" s="197"/>
    </row>
    <row r="516" spans="1:9">
      <c r="A516" s="201">
        <f t="shared" si="23"/>
        <v>510</v>
      </c>
      <c r="B516" s="194" t="s">
        <v>542</v>
      </c>
      <c r="C516" s="195">
        <v>54351.24</v>
      </c>
      <c r="D516" s="194"/>
      <c r="E516" s="196" t="s">
        <v>107</v>
      </c>
      <c r="F516" s="197">
        <f t="shared" si="21"/>
        <v>0</v>
      </c>
      <c r="G516" s="197">
        <f t="shared" si="22"/>
        <v>54351.24</v>
      </c>
      <c r="H516" s="197"/>
      <c r="I516" s="197"/>
    </row>
    <row r="517" spans="1:9">
      <c r="A517" s="201">
        <f t="shared" si="23"/>
        <v>511</v>
      </c>
      <c r="B517" s="194" t="s">
        <v>543</v>
      </c>
      <c r="C517" s="195">
        <v>251908.02</v>
      </c>
      <c r="D517" s="194"/>
      <c r="E517" s="196" t="s">
        <v>107</v>
      </c>
      <c r="F517" s="197">
        <f t="shared" si="21"/>
        <v>0</v>
      </c>
      <c r="G517" s="197">
        <f t="shared" si="22"/>
        <v>251908.02</v>
      </c>
      <c r="H517" s="197"/>
      <c r="I517" s="197"/>
    </row>
    <row r="518" spans="1:9">
      <c r="A518" s="201">
        <f t="shared" si="23"/>
        <v>512</v>
      </c>
      <c r="B518" s="194" t="s">
        <v>544</v>
      </c>
      <c r="C518" s="195">
        <v>359408.02999999997</v>
      </c>
      <c r="D518" s="194"/>
      <c r="E518" s="196" t="s">
        <v>107</v>
      </c>
      <c r="F518" s="197">
        <f t="shared" si="21"/>
        <v>0</v>
      </c>
      <c r="G518" s="197">
        <f t="shared" si="22"/>
        <v>359408.02999999997</v>
      </c>
      <c r="H518" s="197"/>
      <c r="I518" s="197"/>
    </row>
    <row r="519" spans="1:9">
      <c r="A519" s="201">
        <f t="shared" si="23"/>
        <v>513</v>
      </c>
      <c r="B519" s="194" t="s">
        <v>545</v>
      </c>
      <c r="C519" s="195">
        <v>364208.82</v>
      </c>
      <c r="D519" s="194"/>
      <c r="E519" s="196" t="s">
        <v>107</v>
      </c>
      <c r="F519" s="197">
        <f t="shared" ref="F519:F582" si="24">IF(E519="T",C519,0)</f>
        <v>0</v>
      </c>
      <c r="G519" s="197">
        <f t="shared" ref="G519:G582" si="25">IF(E519="D",C519,0)</f>
        <v>364208.82</v>
      </c>
      <c r="H519" s="197"/>
      <c r="I519" s="197"/>
    </row>
    <row r="520" spans="1:9">
      <c r="A520" s="201">
        <f t="shared" ref="A520:A583" si="26">A519+1</f>
        <v>514</v>
      </c>
      <c r="B520" s="194" t="s">
        <v>546</v>
      </c>
      <c r="C520" s="195">
        <v>83108.290000000008</v>
      </c>
      <c r="D520" s="194"/>
      <c r="E520" s="196" t="s">
        <v>107</v>
      </c>
      <c r="F520" s="197">
        <f t="shared" si="24"/>
        <v>0</v>
      </c>
      <c r="G520" s="197">
        <f t="shared" si="25"/>
        <v>83108.290000000008</v>
      </c>
      <c r="H520" s="197"/>
      <c r="I520" s="197"/>
    </row>
    <row r="521" spans="1:9">
      <c r="A521" s="201">
        <f t="shared" si="26"/>
        <v>515</v>
      </c>
      <c r="B521" s="194" t="s">
        <v>547</v>
      </c>
      <c r="C521" s="195">
        <v>111878.38</v>
      </c>
      <c r="D521" s="194"/>
      <c r="E521" s="196" t="s">
        <v>107</v>
      </c>
      <c r="F521" s="197">
        <f t="shared" si="24"/>
        <v>0</v>
      </c>
      <c r="G521" s="197">
        <f t="shared" si="25"/>
        <v>111878.38</v>
      </c>
      <c r="H521" s="197"/>
      <c r="I521" s="197"/>
    </row>
    <row r="522" spans="1:9">
      <c r="A522" s="201">
        <f t="shared" si="26"/>
        <v>516</v>
      </c>
      <c r="B522" s="194" t="s">
        <v>548</v>
      </c>
      <c r="C522" s="195">
        <v>380651.64999999997</v>
      </c>
      <c r="D522" s="194"/>
      <c r="E522" s="196" t="s">
        <v>107</v>
      </c>
      <c r="F522" s="197">
        <f t="shared" si="24"/>
        <v>0</v>
      </c>
      <c r="G522" s="197">
        <f t="shared" si="25"/>
        <v>380651.64999999997</v>
      </c>
      <c r="H522" s="197"/>
      <c r="I522" s="197"/>
    </row>
    <row r="523" spans="1:9">
      <c r="A523" s="201">
        <f t="shared" si="26"/>
        <v>517</v>
      </c>
      <c r="B523" s="194" t="s">
        <v>549</v>
      </c>
      <c r="C523" s="195">
        <v>142428.75</v>
      </c>
      <c r="D523" s="194"/>
      <c r="E523" s="196" t="s">
        <v>107</v>
      </c>
      <c r="F523" s="197">
        <f t="shared" si="24"/>
        <v>0</v>
      </c>
      <c r="G523" s="197">
        <f t="shared" si="25"/>
        <v>142428.75</v>
      </c>
      <c r="H523" s="197"/>
      <c r="I523" s="197"/>
    </row>
    <row r="524" spans="1:9">
      <c r="A524" s="201">
        <f t="shared" si="26"/>
        <v>518</v>
      </c>
      <c r="B524" s="194" t="s">
        <v>1150</v>
      </c>
      <c r="C524" s="195">
        <v>5457.15</v>
      </c>
      <c r="D524" s="194"/>
      <c r="E524" s="196" t="s">
        <v>107</v>
      </c>
      <c r="F524" s="197">
        <f t="shared" si="24"/>
        <v>0</v>
      </c>
      <c r="G524" s="197">
        <f t="shared" si="25"/>
        <v>5457.15</v>
      </c>
      <c r="H524" s="197"/>
      <c r="I524" s="197"/>
    </row>
    <row r="525" spans="1:9">
      <c r="A525" s="201">
        <f t="shared" si="26"/>
        <v>519</v>
      </c>
      <c r="B525" s="194" t="s">
        <v>550</v>
      </c>
      <c r="C525" s="195">
        <v>331885.14</v>
      </c>
      <c r="D525" s="194"/>
      <c r="E525" s="196" t="s">
        <v>107</v>
      </c>
      <c r="F525" s="197">
        <f t="shared" si="24"/>
        <v>0</v>
      </c>
      <c r="G525" s="197">
        <f t="shared" si="25"/>
        <v>331885.14</v>
      </c>
      <c r="H525" s="197"/>
      <c r="I525" s="197"/>
    </row>
    <row r="526" spans="1:9">
      <c r="A526" s="201">
        <f t="shared" si="26"/>
        <v>520</v>
      </c>
      <c r="B526" s="194" t="s">
        <v>551</v>
      </c>
      <c r="C526" s="195">
        <v>151178.09</v>
      </c>
      <c r="D526" s="194"/>
      <c r="E526" s="196" t="s">
        <v>107</v>
      </c>
      <c r="F526" s="197">
        <f t="shared" si="24"/>
        <v>0</v>
      </c>
      <c r="G526" s="197">
        <f t="shared" si="25"/>
        <v>151178.09</v>
      </c>
      <c r="H526" s="197"/>
      <c r="I526" s="197"/>
    </row>
    <row r="527" spans="1:9">
      <c r="A527" s="201">
        <f t="shared" si="26"/>
        <v>521</v>
      </c>
      <c r="B527" s="194" t="s">
        <v>552</v>
      </c>
      <c r="C527" s="195">
        <v>232885.75999999998</v>
      </c>
      <c r="D527" s="194"/>
      <c r="E527" s="196" t="s">
        <v>107</v>
      </c>
      <c r="F527" s="197">
        <f t="shared" si="24"/>
        <v>0</v>
      </c>
      <c r="G527" s="197">
        <f t="shared" si="25"/>
        <v>232885.75999999998</v>
      </c>
      <c r="H527" s="197"/>
      <c r="I527" s="197"/>
    </row>
    <row r="528" spans="1:9">
      <c r="A528" s="201">
        <f t="shared" si="26"/>
        <v>522</v>
      </c>
      <c r="B528" s="194" t="s">
        <v>553</v>
      </c>
      <c r="C528" s="195">
        <v>173424.65</v>
      </c>
      <c r="D528" s="194"/>
      <c r="E528" s="196" t="s">
        <v>107</v>
      </c>
      <c r="F528" s="197">
        <f t="shared" si="24"/>
        <v>0</v>
      </c>
      <c r="G528" s="197">
        <f t="shared" si="25"/>
        <v>173424.65</v>
      </c>
      <c r="H528" s="197"/>
      <c r="I528" s="197"/>
    </row>
    <row r="529" spans="1:9">
      <c r="A529" s="201">
        <f t="shared" si="26"/>
        <v>523</v>
      </c>
      <c r="B529" s="194" t="s">
        <v>554</v>
      </c>
      <c r="C529" s="195">
        <v>11642.16</v>
      </c>
      <c r="D529" s="194"/>
      <c r="E529" s="196" t="s">
        <v>107</v>
      </c>
      <c r="F529" s="197">
        <f t="shared" si="24"/>
        <v>0</v>
      </c>
      <c r="G529" s="197">
        <f t="shared" si="25"/>
        <v>11642.16</v>
      </c>
      <c r="H529" s="197"/>
      <c r="I529" s="197"/>
    </row>
    <row r="530" spans="1:9">
      <c r="A530" s="201">
        <f t="shared" si="26"/>
        <v>524</v>
      </c>
      <c r="B530" s="194" t="s">
        <v>555</v>
      </c>
      <c r="C530" s="195">
        <v>215762.40999999997</v>
      </c>
      <c r="D530" s="194"/>
      <c r="E530" s="196" t="s">
        <v>107</v>
      </c>
      <c r="F530" s="197">
        <f t="shared" si="24"/>
        <v>0</v>
      </c>
      <c r="G530" s="197">
        <f t="shared" si="25"/>
        <v>215762.40999999997</v>
      </c>
      <c r="H530" s="197"/>
      <c r="I530" s="197"/>
    </row>
    <row r="531" spans="1:9">
      <c r="A531" s="201">
        <f t="shared" si="26"/>
        <v>525</v>
      </c>
      <c r="B531" s="194" t="s">
        <v>556</v>
      </c>
      <c r="C531" s="195">
        <v>492159.18000000005</v>
      </c>
      <c r="D531" s="194"/>
      <c r="E531" s="196" t="s">
        <v>107</v>
      </c>
      <c r="F531" s="197">
        <f t="shared" si="24"/>
        <v>0</v>
      </c>
      <c r="G531" s="197">
        <f t="shared" si="25"/>
        <v>492159.18000000005</v>
      </c>
      <c r="H531" s="197"/>
      <c r="I531" s="197"/>
    </row>
    <row r="532" spans="1:9">
      <c r="A532" s="201">
        <f t="shared" si="26"/>
        <v>526</v>
      </c>
      <c r="B532" s="194" t="s">
        <v>557</v>
      </c>
      <c r="C532" s="195">
        <v>71655.009999999995</v>
      </c>
      <c r="D532" s="194"/>
      <c r="E532" s="196" t="s">
        <v>107</v>
      </c>
      <c r="F532" s="197">
        <f t="shared" si="24"/>
        <v>0</v>
      </c>
      <c r="G532" s="197">
        <f t="shared" si="25"/>
        <v>71655.009999999995</v>
      </c>
      <c r="H532" s="197"/>
      <c r="I532" s="197"/>
    </row>
    <row r="533" spans="1:9">
      <c r="A533" s="201">
        <f t="shared" si="26"/>
        <v>527</v>
      </c>
      <c r="B533" s="194" t="s">
        <v>558</v>
      </c>
      <c r="C533" s="195">
        <v>33217.89</v>
      </c>
      <c r="D533" s="194"/>
      <c r="E533" s="196" t="s">
        <v>107</v>
      </c>
      <c r="F533" s="197">
        <f t="shared" si="24"/>
        <v>0</v>
      </c>
      <c r="G533" s="197">
        <f t="shared" si="25"/>
        <v>33217.89</v>
      </c>
      <c r="H533" s="197"/>
      <c r="I533" s="197"/>
    </row>
    <row r="534" spans="1:9">
      <c r="A534" s="201">
        <f t="shared" si="26"/>
        <v>528</v>
      </c>
      <c r="B534" s="194" t="s">
        <v>559</v>
      </c>
      <c r="C534" s="195">
        <v>462297.13</v>
      </c>
      <c r="D534" s="194"/>
      <c r="E534" s="196" t="s">
        <v>107</v>
      </c>
      <c r="F534" s="197">
        <f t="shared" si="24"/>
        <v>0</v>
      </c>
      <c r="G534" s="197">
        <f t="shared" si="25"/>
        <v>462297.13</v>
      </c>
      <c r="H534" s="197"/>
      <c r="I534" s="197"/>
    </row>
    <row r="535" spans="1:9">
      <c r="A535" s="201">
        <f t="shared" si="26"/>
        <v>529</v>
      </c>
      <c r="B535" s="194" t="s">
        <v>560</v>
      </c>
      <c r="C535" s="195">
        <v>206171.55999999997</v>
      </c>
      <c r="D535" s="194"/>
      <c r="E535" s="196" t="s">
        <v>107</v>
      </c>
      <c r="F535" s="197">
        <f t="shared" si="24"/>
        <v>0</v>
      </c>
      <c r="G535" s="197">
        <f t="shared" si="25"/>
        <v>206171.55999999997</v>
      </c>
      <c r="H535" s="197"/>
      <c r="I535" s="197"/>
    </row>
    <row r="536" spans="1:9">
      <c r="A536" s="201">
        <f t="shared" si="26"/>
        <v>530</v>
      </c>
      <c r="B536" s="194" t="s">
        <v>561</v>
      </c>
      <c r="C536" s="195">
        <v>206455.07</v>
      </c>
      <c r="D536" s="194"/>
      <c r="E536" s="196" t="s">
        <v>107</v>
      </c>
      <c r="F536" s="197">
        <f t="shared" si="24"/>
        <v>0</v>
      </c>
      <c r="G536" s="197">
        <f t="shared" si="25"/>
        <v>206455.07</v>
      </c>
      <c r="H536" s="197"/>
      <c r="I536" s="197"/>
    </row>
    <row r="537" spans="1:9">
      <c r="A537" s="201">
        <f t="shared" si="26"/>
        <v>531</v>
      </c>
      <c r="B537" s="194" t="s">
        <v>562</v>
      </c>
      <c r="C537" s="195">
        <v>158431.57</v>
      </c>
      <c r="D537" s="194"/>
      <c r="E537" s="196" t="s">
        <v>107</v>
      </c>
      <c r="F537" s="197">
        <f t="shared" si="24"/>
        <v>0</v>
      </c>
      <c r="G537" s="197">
        <f t="shared" si="25"/>
        <v>158431.57</v>
      </c>
      <c r="H537" s="197"/>
      <c r="I537" s="197"/>
    </row>
    <row r="538" spans="1:9">
      <c r="A538" s="201">
        <f t="shared" si="26"/>
        <v>532</v>
      </c>
      <c r="B538" s="194" t="s">
        <v>563</v>
      </c>
      <c r="C538" s="195">
        <v>107291.68999999999</v>
      </c>
      <c r="D538" s="194"/>
      <c r="E538" s="196" t="s">
        <v>107</v>
      </c>
      <c r="F538" s="197">
        <f t="shared" si="24"/>
        <v>0</v>
      </c>
      <c r="G538" s="197">
        <f t="shared" si="25"/>
        <v>107291.68999999999</v>
      </c>
      <c r="H538" s="197"/>
      <c r="I538" s="197"/>
    </row>
    <row r="539" spans="1:9">
      <c r="A539" s="201">
        <f t="shared" si="26"/>
        <v>533</v>
      </c>
      <c r="B539" s="194" t="s">
        <v>564</v>
      </c>
      <c r="C539" s="195">
        <v>196078.49</v>
      </c>
      <c r="D539" s="194"/>
      <c r="E539" s="196" t="s">
        <v>107</v>
      </c>
      <c r="F539" s="197">
        <f t="shared" si="24"/>
        <v>0</v>
      </c>
      <c r="G539" s="197">
        <f t="shared" si="25"/>
        <v>196078.49</v>
      </c>
      <c r="H539" s="197"/>
      <c r="I539" s="197"/>
    </row>
    <row r="540" spans="1:9">
      <c r="A540" s="201">
        <f t="shared" si="26"/>
        <v>534</v>
      </c>
      <c r="B540" s="194" t="s">
        <v>565</v>
      </c>
      <c r="C540" s="195">
        <v>43879.409999999996</v>
      </c>
      <c r="D540" s="194"/>
      <c r="E540" s="196" t="s">
        <v>107</v>
      </c>
      <c r="F540" s="197">
        <f t="shared" si="24"/>
        <v>0</v>
      </c>
      <c r="G540" s="197">
        <f t="shared" si="25"/>
        <v>43879.409999999996</v>
      </c>
      <c r="H540" s="197"/>
      <c r="I540" s="197"/>
    </row>
    <row r="541" spans="1:9">
      <c r="A541" s="201">
        <f t="shared" si="26"/>
        <v>535</v>
      </c>
      <c r="B541" s="194" t="s">
        <v>566</v>
      </c>
      <c r="C541" s="195">
        <v>46223.529999999992</v>
      </c>
      <c r="D541" s="194"/>
      <c r="E541" s="196" t="s">
        <v>107</v>
      </c>
      <c r="F541" s="197">
        <f t="shared" si="24"/>
        <v>0</v>
      </c>
      <c r="G541" s="197">
        <f t="shared" si="25"/>
        <v>46223.529999999992</v>
      </c>
      <c r="H541" s="197"/>
      <c r="I541" s="197"/>
    </row>
    <row r="542" spans="1:9">
      <c r="A542" s="201">
        <f t="shared" si="26"/>
        <v>536</v>
      </c>
      <c r="B542" s="194" t="s">
        <v>567</v>
      </c>
      <c r="C542" s="195">
        <v>274150.45999999996</v>
      </c>
      <c r="D542" s="194"/>
      <c r="E542" s="196" t="s">
        <v>107</v>
      </c>
      <c r="F542" s="197">
        <f t="shared" si="24"/>
        <v>0</v>
      </c>
      <c r="G542" s="197">
        <f t="shared" si="25"/>
        <v>274150.45999999996</v>
      </c>
      <c r="H542" s="197"/>
      <c r="I542" s="197"/>
    </row>
    <row r="543" spans="1:9">
      <c r="A543" s="201">
        <f t="shared" si="26"/>
        <v>537</v>
      </c>
      <c r="B543" s="194" t="s">
        <v>568</v>
      </c>
      <c r="C543" s="195">
        <v>202700.97</v>
      </c>
      <c r="D543" s="194"/>
      <c r="E543" s="196" t="s">
        <v>107</v>
      </c>
      <c r="F543" s="197">
        <f t="shared" si="24"/>
        <v>0</v>
      </c>
      <c r="G543" s="197">
        <f t="shared" si="25"/>
        <v>202700.97</v>
      </c>
      <c r="H543" s="197"/>
      <c r="I543" s="197"/>
    </row>
    <row r="544" spans="1:9">
      <c r="A544" s="201">
        <f t="shared" si="26"/>
        <v>538</v>
      </c>
      <c r="B544" s="194" t="s">
        <v>569</v>
      </c>
      <c r="C544" s="195">
        <v>135141.39000000001</v>
      </c>
      <c r="D544" s="194"/>
      <c r="E544" s="196" t="s">
        <v>107</v>
      </c>
      <c r="F544" s="197">
        <f t="shared" si="24"/>
        <v>0</v>
      </c>
      <c r="G544" s="197">
        <f t="shared" si="25"/>
        <v>135141.39000000001</v>
      </c>
      <c r="H544" s="197"/>
      <c r="I544" s="197"/>
    </row>
    <row r="545" spans="1:9">
      <c r="A545" s="201">
        <f t="shared" si="26"/>
        <v>539</v>
      </c>
      <c r="B545" s="194" t="s">
        <v>570</v>
      </c>
      <c r="C545" s="195">
        <v>159921.73000000001</v>
      </c>
      <c r="D545" s="194"/>
      <c r="E545" s="196" t="s">
        <v>107</v>
      </c>
      <c r="F545" s="197">
        <f t="shared" si="24"/>
        <v>0</v>
      </c>
      <c r="G545" s="197">
        <f t="shared" si="25"/>
        <v>159921.73000000001</v>
      </c>
      <c r="H545" s="197"/>
      <c r="I545" s="197"/>
    </row>
    <row r="546" spans="1:9">
      <c r="A546" s="201">
        <f t="shared" si="26"/>
        <v>540</v>
      </c>
      <c r="B546" s="194" t="s">
        <v>571</v>
      </c>
      <c r="C546" s="195">
        <v>137516.53999999998</v>
      </c>
      <c r="D546" s="194"/>
      <c r="E546" s="196" t="s">
        <v>107</v>
      </c>
      <c r="F546" s="197">
        <f t="shared" si="24"/>
        <v>0</v>
      </c>
      <c r="G546" s="197">
        <f t="shared" si="25"/>
        <v>137516.53999999998</v>
      </c>
      <c r="H546" s="197"/>
      <c r="I546" s="197"/>
    </row>
    <row r="547" spans="1:9">
      <c r="A547" s="201">
        <f t="shared" si="26"/>
        <v>541</v>
      </c>
      <c r="B547" s="194" t="s">
        <v>572</v>
      </c>
      <c r="C547" s="195">
        <v>17362.580000000002</v>
      </c>
      <c r="D547" s="194"/>
      <c r="E547" s="196" t="s">
        <v>107</v>
      </c>
      <c r="F547" s="197">
        <f t="shared" si="24"/>
        <v>0</v>
      </c>
      <c r="G547" s="197">
        <f t="shared" si="25"/>
        <v>17362.580000000002</v>
      </c>
      <c r="H547" s="197"/>
      <c r="I547" s="197"/>
    </row>
    <row r="548" spans="1:9">
      <c r="A548" s="201">
        <f t="shared" si="26"/>
        <v>542</v>
      </c>
      <c r="B548" s="194" t="s">
        <v>573</v>
      </c>
      <c r="C548" s="195">
        <v>199198.88999999998</v>
      </c>
      <c r="D548" s="194"/>
      <c r="E548" s="196" t="s">
        <v>107</v>
      </c>
      <c r="F548" s="197">
        <f t="shared" si="24"/>
        <v>0</v>
      </c>
      <c r="G548" s="197">
        <f t="shared" si="25"/>
        <v>199198.88999999998</v>
      </c>
      <c r="H548" s="197"/>
      <c r="I548" s="197"/>
    </row>
    <row r="549" spans="1:9">
      <c r="A549" s="201">
        <f t="shared" si="26"/>
        <v>543</v>
      </c>
      <c r="B549" s="194" t="s">
        <v>574</v>
      </c>
      <c r="C549" s="195">
        <v>223928.9</v>
      </c>
      <c r="D549" s="194"/>
      <c r="E549" s="196" t="s">
        <v>107</v>
      </c>
      <c r="F549" s="197">
        <f t="shared" si="24"/>
        <v>0</v>
      </c>
      <c r="G549" s="197">
        <f t="shared" si="25"/>
        <v>223928.9</v>
      </c>
      <c r="H549" s="197"/>
      <c r="I549" s="197"/>
    </row>
    <row r="550" spans="1:9">
      <c r="A550" s="201">
        <f t="shared" si="26"/>
        <v>544</v>
      </c>
      <c r="B550" s="194" t="s">
        <v>575</v>
      </c>
      <c r="C550" s="195">
        <v>181291.47</v>
      </c>
      <c r="D550" s="194"/>
      <c r="E550" s="196" t="s">
        <v>107</v>
      </c>
      <c r="F550" s="197">
        <f t="shared" si="24"/>
        <v>0</v>
      </c>
      <c r="G550" s="197">
        <f t="shared" si="25"/>
        <v>181291.47</v>
      </c>
      <c r="H550" s="197"/>
      <c r="I550" s="197"/>
    </row>
    <row r="551" spans="1:9">
      <c r="A551" s="201">
        <f t="shared" si="26"/>
        <v>545</v>
      </c>
      <c r="B551" s="194" t="s">
        <v>576</v>
      </c>
      <c r="C551" s="195">
        <v>318553.95999999996</v>
      </c>
      <c r="D551" s="194"/>
      <c r="E551" s="196" t="s">
        <v>107</v>
      </c>
      <c r="F551" s="197">
        <f t="shared" si="24"/>
        <v>0</v>
      </c>
      <c r="G551" s="197">
        <f t="shared" si="25"/>
        <v>318553.95999999996</v>
      </c>
      <c r="H551" s="197"/>
      <c r="I551" s="197"/>
    </row>
    <row r="552" spans="1:9">
      <c r="A552" s="201">
        <f t="shared" si="26"/>
        <v>546</v>
      </c>
      <c r="B552" s="194" t="s">
        <v>577</v>
      </c>
      <c r="C552" s="195">
        <v>251333.26</v>
      </c>
      <c r="D552" s="194"/>
      <c r="E552" s="196" t="s">
        <v>107</v>
      </c>
      <c r="F552" s="197">
        <f t="shared" si="24"/>
        <v>0</v>
      </c>
      <c r="G552" s="197">
        <f t="shared" si="25"/>
        <v>251333.26</v>
      </c>
      <c r="H552" s="197"/>
      <c r="I552" s="197"/>
    </row>
    <row r="553" spans="1:9">
      <c r="A553" s="201">
        <f t="shared" si="26"/>
        <v>547</v>
      </c>
      <c r="B553" s="194" t="s">
        <v>578</v>
      </c>
      <c r="C553" s="195">
        <v>23823.800000000003</v>
      </c>
      <c r="D553" s="194"/>
      <c r="E553" s="196" t="s">
        <v>107</v>
      </c>
      <c r="F553" s="197">
        <f t="shared" si="24"/>
        <v>0</v>
      </c>
      <c r="G553" s="197">
        <f t="shared" si="25"/>
        <v>23823.800000000003</v>
      </c>
      <c r="H553" s="197"/>
      <c r="I553" s="197"/>
    </row>
    <row r="554" spans="1:9">
      <c r="A554" s="201">
        <f t="shared" si="26"/>
        <v>548</v>
      </c>
      <c r="B554" s="194" t="s">
        <v>579</v>
      </c>
      <c r="C554" s="195">
        <v>147227.85999999999</v>
      </c>
      <c r="D554" s="194"/>
      <c r="E554" s="196" t="s">
        <v>107</v>
      </c>
      <c r="F554" s="197">
        <f t="shared" si="24"/>
        <v>0</v>
      </c>
      <c r="G554" s="197">
        <f t="shared" si="25"/>
        <v>147227.85999999999</v>
      </c>
      <c r="H554" s="197"/>
      <c r="I554" s="197"/>
    </row>
    <row r="555" spans="1:9">
      <c r="A555" s="201">
        <f t="shared" si="26"/>
        <v>549</v>
      </c>
      <c r="B555" s="194" t="s">
        <v>580</v>
      </c>
      <c r="C555" s="195">
        <v>239039.73</v>
      </c>
      <c r="D555" s="194"/>
      <c r="E555" s="196" t="s">
        <v>107</v>
      </c>
      <c r="F555" s="197">
        <f t="shared" si="24"/>
        <v>0</v>
      </c>
      <c r="G555" s="197">
        <f t="shared" si="25"/>
        <v>239039.73</v>
      </c>
      <c r="H555" s="197"/>
      <c r="I555" s="197"/>
    </row>
    <row r="556" spans="1:9">
      <c r="A556" s="201">
        <f t="shared" si="26"/>
        <v>550</v>
      </c>
      <c r="B556" s="194" t="s">
        <v>581</v>
      </c>
      <c r="C556" s="195">
        <v>186967.17</v>
      </c>
      <c r="D556" s="194"/>
      <c r="E556" s="196" t="s">
        <v>107</v>
      </c>
      <c r="F556" s="197">
        <f t="shared" si="24"/>
        <v>0</v>
      </c>
      <c r="G556" s="197">
        <f t="shared" si="25"/>
        <v>186967.17</v>
      </c>
      <c r="H556" s="197"/>
      <c r="I556" s="197"/>
    </row>
    <row r="557" spans="1:9">
      <c r="A557" s="201">
        <f t="shared" si="26"/>
        <v>551</v>
      </c>
      <c r="B557" s="194" t="s">
        <v>582</v>
      </c>
      <c r="C557" s="195">
        <v>310417.21999999997</v>
      </c>
      <c r="D557" s="194"/>
      <c r="E557" s="196" t="s">
        <v>107</v>
      </c>
      <c r="F557" s="197">
        <f t="shared" si="24"/>
        <v>0</v>
      </c>
      <c r="G557" s="197">
        <f t="shared" si="25"/>
        <v>310417.21999999997</v>
      </c>
      <c r="H557" s="197"/>
      <c r="I557" s="197"/>
    </row>
    <row r="558" spans="1:9">
      <c r="A558" s="201">
        <f t="shared" si="26"/>
        <v>552</v>
      </c>
      <c r="B558" s="194" t="s">
        <v>583</v>
      </c>
      <c r="C558" s="195">
        <v>667671.83000000007</v>
      </c>
      <c r="D558" s="194"/>
      <c r="E558" s="196" t="s">
        <v>107</v>
      </c>
      <c r="F558" s="197">
        <f t="shared" si="24"/>
        <v>0</v>
      </c>
      <c r="G558" s="197">
        <f t="shared" si="25"/>
        <v>667671.83000000007</v>
      </c>
      <c r="H558" s="197"/>
      <c r="I558" s="197"/>
    </row>
    <row r="559" spans="1:9">
      <c r="A559" s="201">
        <f t="shared" si="26"/>
        <v>553</v>
      </c>
      <c r="B559" s="194" t="s">
        <v>584</v>
      </c>
      <c r="C559" s="195">
        <v>152022.91</v>
      </c>
      <c r="D559" s="194"/>
      <c r="E559" s="196" t="s">
        <v>107</v>
      </c>
      <c r="F559" s="197">
        <f t="shared" si="24"/>
        <v>0</v>
      </c>
      <c r="G559" s="197">
        <f t="shared" si="25"/>
        <v>152022.91</v>
      </c>
      <c r="H559" s="197"/>
      <c r="I559" s="197"/>
    </row>
    <row r="560" spans="1:9">
      <c r="A560" s="201">
        <f t="shared" si="26"/>
        <v>554</v>
      </c>
      <c r="B560" s="194" t="s">
        <v>585</v>
      </c>
      <c r="C560" s="195">
        <v>154291.16</v>
      </c>
      <c r="D560" s="194"/>
      <c r="E560" s="196" t="s">
        <v>107</v>
      </c>
      <c r="F560" s="197">
        <f t="shared" si="24"/>
        <v>0</v>
      </c>
      <c r="G560" s="197">
        <f t="shared" si="25"/>
        <v>154291.16</v>
      </c>
      <c r="H560" s="197"/>
      <c r="I560" s="197"/>
    </row>
    <row r="561" spans="1:9">
      <c r="A561" s="201">
        <f t="shared" si="26"/>
        <v>555</v>
      </c>
      <c r="B561" s="194" t="s">
        <v>586</v>
      </c>
      <c r="C561" s="195">
        <v>117674.9</v>
      </c>
      <c r="D561" s="194"/>
      <c r="E561" s="196" t="s">
        <v>107</v>
      </c>
      <c r="F561" s="197">
        <f t="shared" si="24"/>
        <v>0</v>
      </c>
      <c r="G561" s="197">
        <f t="shared" si="25"/>
        <v>117674.9</v>
      </c>
      <c r="H561" s="197"/>
      <c r="I561" s="197"/>
    </row>
    <row r="562" spans="1:9">
      <c r="A562" s="201">
        <f t="shared" si="26"/>
        <v>556</v>
      </c>
      <c r="B562" s="194" t="s">
        <v>587</v>
      </c>
      <c r="C562" s="195">
        <v>62754.69</v>
      </c>
      <c r="D562" s="194"/>
      <c r="E562" s="196" t="s">
        <v>107</v>
      </c>
      <c r="F562" s="197">
        <f t="shared" si="24"/>
        <v>0</v>
      </c>
      <c r="G562" s="197">
        <f t="shared" si="25"/>
        <v>62754.69</v>
      </c>
      <c r="H562" s="197"/>
      <c r="I562" s="197"/>
    </row>
    <row r="563" spans="1:9">
      <c r="A563" s="201">
        <f t="shared" si="26"/>
        <v>557</v>
      </c>
      <c r="B563" s="194" t="s">
        <v>588</v>
      </c>
      <c r="C563" s="195">
        <v>50375158.799999997</v>
      </c>
      <c r="D563" s="194"/>
      <c r="E563" s="196" t="s">
        <v>127</v>
      </c>
      <c r="F563" s="197">
        <f t="shared" si="24"/>
        <v>0</v>
      </c>
      <c r="G563" s="197">
        <f t="shared" si="25"/>
        <v>0</v>
      </c>
      <c r="H563" s="197"/>
      <c r="I563" s="197"/>
    </row>
    <row r="564" spans="1:9">
      <c r="A564" s="201">
        <f t="shared" si="26"/>
        <v>558</v>
      </c>
      <c r="B564" s="194" t="s">
        <v>1128</v>
      </c>
      <c r="C564" s="195">
        <v>1243669.6600000001</v>
      </c>
      <c r="D564" s="194"/>
      <c r="E564" s="196" t="s">
        <v>127</v>
      </c>
      <c r="F564" s="197">
        <f t="shared" si="24"/>
        <v>0</v>
      </c>
      <c r="G564" s="197">
        <f t="shared" si="25"/>
        <v>0</v>
      </c>
      <c r="H564" s="197"/>
      <c r="I564" s="197"/>
    </row>
    <row r="565" spans="1:9">
      <c r="A565" s="201">
        <f t="shared" si="26"/>
        <v>559</v>
      </c>
      <c r="B565" s="194" t="s">
        <v>589</v>
      </c>
      <c r="C565" s="195">
        <v>1188002.06</v>
      </c>
      <c r="D565" s="194"/>
      <c r="E565" s="196" t="s">
        <v>105</v>
      </c>
      <c r="F565" s="197">
        <f t="shared" si="24"/>
        <v>1188002.06</v>
      </c>
      <c r="G565" s="197">
        <f t="shared" si="25"/>
        <v>0</v>
      </c>
      <c r="H565" s="197"/>
      <c r="I565" s="197"/>
    </row>
    <row r="566" spans="1:9">
      <c r="A566" s="201">
        <f t="shared" si="26"/>
        <v>560</v>
      </c>
      <c r="B566" s="194" t="s">
        <v>1065</v>
      </c>
      <c r="C566" s="195">
        <v>478625.34000000008</v>
      </c>
      <c r="D566" s="194"/>
      <c r="E566" s="196" t="s">
        <v>105</v>
      </c>
      <c r="F566" s="197">
        <f t="shared" si="24"/>
        <v>478625.34000000008</v>
      </c>
      <c r="G566" s="197">
        <f t="shared" si="25"/>
        <v>0</v>
      </c>
      <c r="H566" s="197"/>
      <c r="I566" s="197"/>
    </row>
    <row r="567" spans="1:9">
      <c r="A567" s="201">
        <f t="shared" si="26"/>
        <v>561</v>
      </c>
      <c r="B567" s="194" t="s">
        <v>590</v>
      </c>
      <c r="C567" s="195">
        <v>1960499.48</v>
      </c>
      <c r="D567" s="194"/>
      <c r="E567" s="196" t="s">
        <v>105</v>
      </c>
      <c r="F567" s="197">
        <f t="shared" si="24"/>
        <v>1960499.48</v>
      </c>
      <c r="G567" s="197">
        <f t="shared" si="25"/>
        <v>0</v>
      </c>
      <c r="H567" s="197"/>
      <c r="I567" s="197"/>
    </row>
    <row r="568" spans="1:9">
      <c r="A568" s="201">
        <f t="shared" si="26"/>
        <v>562</v>
      </c>
      <c r="B568" s="194" t="s">
        <v>591</v>
      </c>
      <c r="C568" s="195">
        <v>5698532.4399999985</v>
      </c>
      <c r="D568" s="194"/>
      <c r="E568" s="196" t="s">
        <v>105</v>
      </c>
      <c r="F568" s="197">
        <f t="shared" si="24"/>
        <v>5698532.4399999985</v>
      </c>
      <c r="G568" s="197">
        <f t="shared" si="25"/>
        <v>0</v>
      </c>
      <c r="H568" s="197"/>
      <c r="I568" s="197"/>
    </row>
    <row r="569" spans="1:9">
      <c r="A569" s="201">
        <f t="shared" si="26"/>
        <v>563</v>
      </c>
      <c r="B569" s="194" t="s">
        <v>592</v>
      </c>
      <c r="C569" s="195">
        <v>2270836.5399999996</v>
      </c>
      <c r="D569" s="194"/>
      <c r="E569" s="196" t="s">
        <v>105</v>
      </c>
      <c r="F569" s="197">
        <f t="shared" si="24"/>
        <v>2270836.5399999996</v>
      </c>
      <c r="G569" s="197">
        <f t="shared" si="25"/>
        <v>0</v>
      </c>
      <c r="H569" s="197"/>
      <c r="I569" s="197"/>
    </row>
    <row r="570" spans="1:9">
      <c r="A570" s="201">
        <f t="shared" si="26"/>
        <v>564</v>
      </c>
      <c r="B570" s="194" t="s">
        <v>593</v>
      </c>
      <c r="C570" s="195">
        <v>4913018.45</v>
      </c>
      <c r="D570" s="194"/>
      <c r="E570" s="196" t="s">
        <v>105</v>
      </c>
      <c r="F570" s="197">
        <f t="shared" si="24"/>
        <v>4913018.45</v>
      </c>
      <c r="G570" s="197">
        <f t="shared" si="25"/>
        <v>0</v>
      </c>
      <c r="H570" s="197"/>
      <c r="I570" s="197"/>
    </row>
    <row r="571" spans="1:9">
      <c r="A571" s="201">
        <f t="shared" si="26"/>
        <v>565</v>
      </c>
      <c r="B571" s="194" t="s">
        <v>1055</v>
      </c>
      <c r="C571" s="195">
        <v>2513664.0300000007</v>
      </c>
      <c r="D571" s="194"/>
      <c r="E571" s="196" t="s">
        <v>105</v>
      </c>
      <c r="F571" s="197">
        <f t="shared" si="24"/>
        <v>2513664.0300000007</v>
      </c>
      <c r="G571" s="197">
        <f t="shared" si="25"/>
        <v>0</v>
      </c>
      <c r="H571" s="197"/>
      <c r="I571" s="197"/>
    </row>
    <row r="572" spans="1:9">
      <c r="A572" s="201">
        <f t="shared" si="26"/>
        <v>566</v>
      </c>
      <c r="B572" s="194" t="s">
        <v>594</v>
      </c>
      <c r="C572" s="195">
        <v>6873185.1599999974</v>
      </c>
      <c r="D572" s="194"/>
      <c r="E572" s="196" t="s">
        <v>105</v>
      </c>
      <c r="F572" s="197">
        <f t="shared" si="24"/>
        <v>6873185.1599999974</v>
      </c>
      <c r="G572" s="197">
        <f t="shared" si="25"/>
        <v>0</v>
      </c>
      <c r="H572" s="197"/>
      <c r="I572" s="197"/>
    </row>
    <row r="573" spans="1:9">
      <c r="A573" s="201">
        <f t="shared" si="26"/>
        <v>567</v>
      </c>
      <c r="B573" s="194" t="s">
        <v>595</v>
      </c>
      <c r="C573" s="195">
        <v>747670.67</v>
      </c>
      <c r="D573" s="194"/>
      <c r="E573" s="196" t="s">
        <v>105</v>
      </c>
      <c r="F573" s="197">
        <f t="shared" si="24"/>
        <v>747670.67</v>
      </c>
      <c r="G573" s="197">
        <f t="shared" si="25"/>
        <v>0</v>
      </c>
      <c r="H573" s="197"/>
      <c r="I573" s="197"/>
    </row>
    <row r="574" spans="1:9">
      <c r="A574" s="201">
        <f t="shared" si="26"/>
        <v>568</v>
      </c>
      <c r="B574" s="194" t="s">
        <v>596</v>
      </c>
      <c r="C574" s="195">
        <v>1935568.1600000004</v>
      </c>
      <c r="D574" s="194"/>
      <c r="E574" s="196" t="s">
        <v>105</v>
      </c>
      <c r="F574" s="197">
        <f t="shared" si="24"/>
        <v>1935568.1600000004</v>
      </c>
      <c r="G574" s="197">
        <f t="shared" si="25"/>
        <v>0</v>
      </c>
      <c r="H574" s="197"/>
      <c r="I574" s="197"/>
    </row>
    <row r="575" spans="1:9">
      <c r="A575" s="201">
        <f t="shared" si="26"/>
        <v>569</v>
      </c>
      <c r="B575" s="194" t="s">
        <v>597</v>
      </c>
      <c r="C575" s="195">
        <v>135265.14000000001</v>
      </c>
      <c r="D575" s="194"/>
      <c r="E575" s="196" t="s">
        <v>105</v>
      </c>
      <c r="F575" s="197">
        <f t="shared" si="24"/>
        <v>135265.14000000001</v>
      </c>
      <c r="G575" s="197">
        <f t="shared" si="25"/>
        <v>0</v>
      </c>
      <c r="H575" s="197"/>
      <c r="I575" s="197"/>
    </row>
    <row r="576" spans="1:9">
      <c r="A576" s="201">
        <f t="shared" si="26"/>
        <v>570</v>
      </c>
      <c r="B576" s="194" t="s">
        <v>1300</v>
      </c>
      <c r="C576" s="195">
        <v>1579252.88</v>
      </c>
      <c r="D576" s="194"/>
      <c r="E576" s="196" t="s">
        <v>105</v>
      </c>
      <c r="F576" s="197">
        <f t="shared" si="24"/>
        <v>1579252.88</v>
      </c>
      <c r="G576" s="197">
        <f t="shared" si="25"/>
        <v>0</v>
      </c>
      <c r="H576" s="197"/>
      <c r="I576" s="197"/>
    </row>
    <row r="577" spans="1:9">
      <c r="A577" s="201">
        <f t="shared" si="26"/>
        <v>571</v>
      </c>
      <c r="B577" s="194" t="s">
        <v>598</v>
      </c>
      <c r="C577" s="195">
        <v>6399444.1099999994</v>
      </c>
      <c r="D577" s="194"/>
      <c r="E577" s="196" t="s">
        <v>105</v>
      </c>
      <c r="F577" s="197">
        <f t="shared" si="24"/>
        <v>6399444.1099999994</v>
      </c>
      <c r="G577" s="197">
        <f t="shared" si="25"/>
        <v>0</v>
      </c>
      <c r="H577" s="197"/>
      <c r="I577" s="197"/>
    </row>
    <row r="578" spans="1:9">
      <c r="A578" s="201">
        <f t="shared" si="26"/>
        <v>572</v>
      </c>
      <c r="B578" s="194" t="s">
        <v>599</v>
      </c>
      <c r="C578" s="195">
        <v>3843415.2299999995</v>
      </c>
      <c r="D578" s="194"/>
      <c r="E578" s="196" t="s">
        <v>105</v>
      </c>
      <c r="F578" s="197">
        <f t="shared" si="24"/>
        <v>3843415.2299999995</v>
      </c>
      <c r="G578" s="197">
        <f t="shared" si="25"/>
        <v>0</v>
      </c>
      <c r="H578" s="197"/>
      <c r="I578" s="197"/>
    </row>
    <row r="579" spans="1:9">
      <c r="A579" s="201">
        <f t="shared" si="26"/>
        <v>573</v>
      </c>
      <c r="B579" s="194" t="s">
        <v>600</v>
      </c>
      <c r="C579" s="195">
        <v>733087.45000000019</v>
      </c>
      <c r="D579" s="194"/>
      <c r="E579" s="196" t="s">
        <v>105</v>
      </c>
      <c r="F579" s="197">
        <f t="shared" si="24"/>
        <v>733087.45000000019</v>
      </c>
      <c r="G579" s="197">
        <f t="shared" si="25"/>
        <v>0</v>
      </c>
      <c r="H579" s="197"/>
      <c r="I579" s="197"/>
    </row>
    <row r="580" spans="1:9">
      <c r="A580" s="201">
        <f t="shared" si="26"/>
        <v>574</v>
      </c>
      <c r="B580" s="194" t="s">
        <v>1079</v>
      </c>
      <c r="C580" s="195">
        <v>1020326.22</v>
      </c>
      <c r="D580" s="194"/>
      <c r="E580" s="196" t="s">
        <v>105</v>
      </c>
      <c r="F580" s="197">
        <f t="shared" si="24"/>
        <v>1020326.22</v>
      </c>
      <c r="G580" s="197">
        <f t="shared" si="25"/>
        <v>0</v>
      </c>
      <c r="H580" s="197"/>
      <c r="I580" s="197"/>
    </row>
    <row r="581" spans="1:9">
      <c r="A581" s="201">
        <f t="shared" si="26"/>
        <v>575</v>
      </c>
      <c r="B581" s="194" t="s">
        <v>601</v>
      </c>
      <c r="C581" s="195">
        <v>1006318.1199999999</v>
      </c>
      <c r="D581" s="194"/>
      <c r="E581" s="196" t="s">
        <v>105</v>
      </c>
      <c r="F581" s="197">
        <f t="shared" si="24"/>
        <v>1006318.1199999999</v>
      </c>
      <c r="G581" s="197">
        <f t="shared" si="25"/>
        <v>0</v>
      </c>
      <c r="H581" s="197"/>
      <c r="I581" s="197"/>
    </row>
    <row r="582" spans="1:9">
      <c r="A582" s="201">
        <f t="shared" si="26"/>
        <v>576</v>
      </c>
      <c r="B582" s="194" t="s">
        <v>1056</v>
      </c>
      <c r="C582" s="195">
        <v>1247500.19</v>
      </c>
      <c r="D582" s="194"/>
      <c r="E582" s="196" t="s">
        <v>105</v>
      </c>
      <c r="F582" s="197">
        <f t="shared" si="24"/>
        <v>1247500.19</v>
      </c>
      <c r="G582" s="197">
        <f t="shared" si="25"/>
        <v>0</v>
      </c>
      <c r="H582" s="197"/>
      <c r="I582" s="197"/>
    </row>
    <row r="583" spans="1:9">
      <c r="A583" s="201">
        <f t="shared" si="26"/>
        <v>577</v>
      </c>
      <c r="B583" s="194" t="s">
        <v>602</v>
      </c>
      <c r="C583" s="195">
        <v>126469.08</v>
      </c>
      <c r="D583" s="194"/>
      <c r="E583" s="196" t="s">
        <v>107</v>
      </c>
      <c r="F583" s="197">
        <f t="shared" ref="F583:F646" si="27">IF(E583="T",C583,0)</f>
        <v>0</v>
      </c>
      <c r="G583" s="197">
        <f t="shared" ref="G583:G646" si="28">IF(E583="D",C583,0)</f>
        <v>126469.08</v>
      </c>
      <c r="H583" s="197"/>
      <c r="I583" s="197"/>
    </row>
    <row r="584" spans="1:9">
      <c r="A584" s="201">
        <f t="shared" ref="A584:A647" si="29">A583+1</f>
        <v>578</v>
      </c>
      <c r="B584" s="194" t="s">
        <v>603</v>
      </c>
      <c r="C584" s="195">
        <v>65645.030000000013</v>
      </c>
      <c r="D584" s="194"/>
      <c r="E584" s="196" t="s">
        <v>107</v>
      </c>
      <c r="F584" s="197">
        <f t="shared" si="27"/>
        <v>0</v>
      </c>
      <c r="G584" s="197">
        <f t="shared" si="28"/>
        <v>65645.030000000013</v>
      </c>
      <c r="H584" s="197"/>
      <c r="I584" s="197"/>
    </row>
    <row r="585" spans="1:9">
      <c r="A585" s="201">
        <f t="shared" si="29"/>
        <v>579</v>
      </c>
      <c r="B585" s="194" t="s">
        <v>604</v>
      </c>
      <c r="C585" s="195">
        <v>53382.29</v>
      </c>
      <c r="D585" s="194"/>
      <c r="E585" s="196" t="s">
        <v>107</v>
      </c>
      <c r="F585" s="197">
        <f t="shared" si="27"/>
        <v>0</v>
      </c>
      <c r="G585" s="197">
        <f t="shared" si="28"/>
        <v>53382.29</v>
      </c>
      <c r="H585" s="197"/>
      <c r="I585" s="197"/>
    </row>
    <row r="586" spans="1:9">
      <c r="A586" s="201">
        <f t="shared" si="29"/>
        <v>580</v>
      </c>
      <c r="B586" s="194" t="s">
        <v>605</v>
      </c>
      <c r="C586" s="195">
        <v>46941.1</v>
      </c>
      <c r="D586" s="194"/>
      <c r="E586" s="196" t="s">
        <v>107</v>
      </c>
      <c r="F586" s="197">
        <f t="shared" si="27"/>
        <v>0</v>
      </c>
      <c r="G586" s="197">
        <f t="shared" si="28"/>
        <v>46941.1</v>
      </c>
      <c r="H586" s="197"/>
      <c r="I586" s="197"/>
    </row>
    <row r="587" spans="1:9">
      <c r="A587" s="201">
        <f t="shared" si="29"/>
        <v>581</v>
      </c>
      <c r="B587" s="194" t="s">
        <v>606</v>
      </c>
      <c r="C587" s="195">
        <v>14815913.319999997</v>
      </c>
      <c r="D587" s="194"/>
      <c r="E587" s="196" t="s">
        <v>105</v>
      </c>
      <c r="F587" s="197">
        <f t="shared" si="27"/>
        <v>14815913.319999997</v>
      </c>
      <c r="G587" s="197">
        <f t="shared" si="28"/>
        <v>0</v>
      </c>
      <c r="H587" s="197"/>
      <c r="I587" s="197"/>
    </row>
    <row r="588" spans="1:9">
      <c r="A588" s="201">
        <f t="shared" si="29"/>
        <v>582</v>
      </c>
      <c r="B588" s="194" t="s">
        <v>1349</v>
      </c>
      <c r="C588" s="195">
        <v>56779.74</v>
      </c>
      <c r="D588" s="194"/>
      <c r="E588" s="196" t="s">
        <v>107</v>
      </c>
      <c r="F588" s="197">
        <f t="shared" si="27"/>
        <v>0</v>
      </c>
      <c r="G588" s="197">
        <f t="shared" si="28"/>
        <v>56779.74</v>
      </c>
      <c r="H588" s="197"/>
      <c r="I588" s="197"/>
    </row>
    <row r="589" spans="1:9">
      <c r="A589" s="201">
        <f t="shared" si="29"/>
        <v>583</v>
      </c>
      <c r="B589" s="194" t="s">
        <v>607</v>
      </c>
      <c r="C589" s="195">
        <v>1699992.75</v>
      </c>
      <c r="D589" s="194"/>
      <c r="E589" s="196" t="s">
        <v>127</v>
      </c>
      <c r="F589" s="197">
        <f t="shared" si="27"/>
        <v>0</v>
      </c>
      <c r="G589" s="197">
        <f t="shared" si="28"/>
        <v>0</v>
      </c>
      <c r="H589" s="197"/>
      <c r="I589" s="197"/>
    </row>
    <row r="590" spans="1:9">
      <c r="A590" s="201">
        <f t="shared" si="29"/>
        <v>584</v>
      </c>
      <c r="B590" s="194" t="s">
        <v>1057</v>
      </c>
      <c r="C590" s="195">
        <v>479730.37999999995</v>
      </c>
      <c r="D590" s="194"/>
      <c r="E590" s="196" t="s">
        <v>127</v>
      </c>
      <c r="F590" s="197">
        <f t="shared" si="27"/>
        <v>0</v>
      </c>
      <c r="G590" s="197">
        <f t="shared" si="28"/>
        <v>0</v>
      </c>
      <c r="H590" s="197"/>
      <c r="I590" s="197"/>
    </row>
    <row r="591" spans="1:9">
      <c r="A591" s="201">
        <f t="shared" si="29"/>
        <v>585</v>
      </c>
      <c r="B591" s="194" t="s">
        <v>1129</v>
      </c>
      <c r="C591" s="195">
        <v>1075154.08</v>
      </c>
      <c r="D591" s="194"/>
      <c r="E591" s="196" t="s">
        <v>127</v>
      </c>
      <c r="F591" s="197">
        <f t="shared" si="27"/>
        <v>0</v>
      </c>
      <c r="G591" s="197">
        <f t="shared" si="28"/>
        <v>0</v>
      </c>
      <c r="H591" s="197"/>
      <c r="I591" s="197"/>
    </row>
    <row r="592" spans="1:9">
      <c r="A592" s="201">
        <f t="shared" si="29"/>
        <v>586</v>
      </c>
      <c r="B592" s="194" t="s">
        <v>608</v>
      </c>
      <c r="C592" s="195">
        <v>2558980.6</v>
      </c>
      <c r="D592" s="194"/>
      <c r="E592" s="196" t="s">
        <v>127</v>
      </c>
      <c r="F592" s="197">
        <f t="shared" si="27"/>
        <v>0</v>
      </c>
      <c r="G592" s="197">
        <f t="shared" si="28"/>
        <v>0</v>
      </c>
      <c r="H592" s="197"/>
      <c r="I592" s="197"/>
    </row>
    <row r="593" spans="1:9">
      <c r="A593" s="201">
        <f t="shared" si="29"/>
        <v>587</v>
      </c>
      <c r="B593" s="194" t="s">
        <v>1188</v>
      </c>
      <c r="C593" s="195">
        <v>252322.9</v>
      </c>
      <c r="D593" s="194"/>
      <c r="E593" s="196" t="s">
        <v>127</v>
      </c>
      <c r="F593" s="197">
        <f t="shared" si="27"/>
        <v>0</v>
      </c>
      <c r="G593" s="197">
        <f t="shared" si="28"/>
        <v>0</v>
      </c>
      <c r="H593" s="197"/>
      <c r="I593" s="197"/>
    </row>
    <row r="594" spans="1:9">
      <c r="A594" s="201">
        <f t="shared" si="29"/>
        <v>588</v>
      </c>
      <c r="B594" s="212" t="s">
        <v>1350</v>
      </c>
      <c r="C594" s="195">
        <v>29157.5</v>
      </c>
      <c r="D594" s="194"/>
      <c r="E594" s="196" t="s">
        <v>107</v>
      </c>
      <c r="F594" s="197">
        <f t="shared" si="27"/>
        <v>0</v>
      </c>
      <c r="G594" s="197">
        <f t="shared" si="28"/>
        <v>29157.5</v>
      </c>
      <c r="H594" s="197"/>
      <c r="I594" s="197"/>
    </row>
    <row r="595" spans="1:9">
      <c r="A595" s="201">
        <f t="shared" si="29"/>
        <v>589</v>
      </c>
      <c r="B595" s="194" t="s">
        <v>1070</v>
      </c>
      <c r="C595" s="195">
        <v>104440.05</v>
      </c>
      <c r="D595" s="194"/>
      <c r="E595" s="196" t="s">
        <v>107</v>
      </c>
      <c r="F595" s="197">
        <f t="shared" si="27"/>
        <v>0</v>
      </c>
      <c r="G595" s="197">
        <f t="shared" si="28"/>
        <v>104440.05</v>
      </c>
      <c r="H595" s="197"/>
      <c r="I595" s="197"/>
    </row>
    <row r="596" spans="1:9">
      <c r="A596" s="201">
        <f t="shared" si="29"/>
        <v>590</v>
      </c>
      <c r="B596" s="194" t="s">
        <v>609</v>
      </c>
      <c r="C596" s="195">
        <v>12191802.720000001</v>
      </c>
      <c r="D596" s="194"/>
      <c r="E596" s="196" t="s">
        <v>107</v>
      </c>
      <c r="F596" s="197">
        <f t="shared" si="27"/>
        <v>0</v>
      </c>
      <c r="G596" s="197">
        <f t="shared" si="28"/>
        <v>12191802.720000001</v>
      </c>
      <c r="H596" s="197"/>
      <c r="I596" s="197"/>
    </row>
    <row r="597" spans="1:9">
      <c r="A597" s="201">
        <f t="shared" si="29"/>
        <v>591</v>
      </c>
      <c r="B597" s="194" t="s">
        <v>610</v>
      </c>
      <c r="C597" s="195">
        <v>463912.01</v>
      </c>
      <c r="D597" s="194"/>
      <c r="E597" s="196" t="s">
        <v>107</v>
      </c>
      <c r="F597" s="197">
        <f t="shared" si="27"/>
        <v>0</v>
      </c>
      <c r="G597" s="197">
        <f t="shared" si="28"/>
        <v>463912.01</v>
      </c>
      <c r="H597" s="197"/>
      <c r="I597" s="197"/>
    </row>
    <row r="598" spans="1:9">
      <c r="A598" s="201">
        <f t="shared" si="29"/>
        <v>592</v>
      </c>
      <c r="B598" s="194" t="s">
        <v>1301</v>
      </c>
      <c r="C598" s="195">
        <v>95782.29</v>
      </c>
      <c r="D598" s="194"/>
      <c r="E598" s="196" t="s">
        <v>107</v>
      </c>
      <c r="F598" s="197">
        <f t="shared" si="27"/>
        <v>0</v>
      </c>
      <c r="G598" s="197">
        <f t="shared" si="28"/>
        <v>95782.29</v>
      </c>
      <c r="H598" s="197"/>
      <c r="I598" s="197"/>
    </row>
    <row r="599" spans="1:9">
      <c r="A599" s="201">
        <f t="shared" si="29"/>
        <v>593</v>
      </c>
      <c r="B599" s="194" t="s">
        <v>611</v>
      </c>
      <c r="C599" s="195">
        <v>104724.32</v>
      </c>
      <c r="D599" s="194"/>
      <c r="E599" s="196" t="s">
        <v>127</v>
      </c>
      <c r="F599" s="197">
        <f t="shared" si="27"/>
        <v>0</v>
      </c>
      <c r="G599" s="197">
        <f t="shared" si="28"/>
        <v>0</v>
      </c>
      <c r="H599" s="197"/>
      <c r="I599" s="197"/>
    </row>
    <row r="600" spans="1:9">
      <c r="A600" s="201">
        <f t="shared" si="29"/>
        <v>594</v>
      </c>
      <c r="B600" s="194" t="s">
        <v>1071</v>
      </c>
      <c r="C600" s="195">
        <v>983198.76</v>
      </c>
      <c r="D600" s="194"/>
      <c r="E600" s="196" t="s">
        <v>107</v>
      </c>
      <c r="F600" s="197">
        <f t="shared" si="27"/>
        <v>0</v>
      </c>
      <c r="G600" s="197">
        <f t="shared" si="28"/>
        <v>983198.76</v>
      </c>
      <c r="H600" s="197"/>
      <c r="I600" s="197"/>
    </row>
    <row r="601" spans="1:9">
      <c r="A601" s="201">
        <f t="shared" si="29"/>
        <v>595</v>
      </c>
      <c r="B601" s="194" t="s">
        <v>612</v>
      </c>
      <c r="C601" s="195">
        <v>168500679.05000007</v>
      </c>
      <c r="D601" s="194"/>
      <c r="E601" s="196" t="s">
        <v>127</v>
      </c>
      <c r="F601" s="197">
        <f t="shared" si="27"/>
        <v>0</v>
      </c>
      <c r="G601" s="197">
        <f t="shared" si="28"/>
        <v>0</v>
      </c>
      <c r="H601" s="197"/>
      <c r="I601" s="197"/>
    </row>
    <row r="602" spans="1:9">
      <c r="A602" s="201">
        <f t="shared" si="29"/>
        <v>596</v>
      </c>
      <c r="B602" s="194" t="s">
        <v>613</v>
      </c>
      <c r="C602" s="195">
        <v>323259.33</v>
      </c>
      <c r="D602" s="194"/>
      <c r="E602" s="196" t="s">
        <v>107</v>
      </c>
      <c r="F602" s="197">
        <f t="shared" si="27"/>
        <v>0</v>
      </c>
      <c r="G602" s="197">
        <f t="shared" si="28"/>
        <v>323259.33</v>
      </c>
      <c r="H602" s="197"/>
      <c r="I602" s="197"/>
    </row>
    <row r="603" spans="1:9">
      <c r="A603" s="201">
        <f t="shared" si="29"/>
        <v>597</v>
      </c>
      <c r="B603" s="194" t="s">
        <v>614</v>
      </c>
      <c r="C603" s="195">
        <v>115444.73000000001</v>
      </c>
      <c r="D603" s="194"/>
      <c r="E603" s="196" t="s">
        <v>107</v>
      </c>
      <c r="F603" s="197">
        <f t="shared" si="27"/>
        <v>0</v>
      </c>
      <c r="G603" s="197">
        <f t="shared" si="28"/>
        <v>115444.73000000001</v>
      </c>
      <c r="H603" s="197"/>
      <c r="I603" s="197"/>
    </row>
    <row r="604" spans="1:9">
      <c r="A604" s="201">
        <f t="shared" si="29"/>
        <v>598</v>
      </c>
      <c r="B604" s="194" t="s">
        <v>615</v>
      </c>
      <c r="C604" s="195">
        <v>537976.1</v>
      </c>
      <c r="D604" s="194"/>
      <c r="E604" s="196" t="s">
        <v>107</v>
      </c>
      <c r="F604" s="197">
        <f t="shared" si="27"/>
        <v>0</v>
      </c>
      <c r="G604" s="197">
        <f t="shared" si="28"/>
        <v>537976.1</v>
      </c>
      <c r="H604" s="197"/>
      <c r="I604" s="197"/>
    </row>
    <row r="605" spans="1:9">
      <c r="A605" s="201">
        <f t="shared" si="29"/>
        <v>599</v>
      </c>
      <c r="B605" s="194" t="s">
        <v>616</v>
      </c>
      <c r="C605" s="195">
        <v>18416.989999999998</v>
      </c>
      <c r="D605" s="194"/>
      <c r="E605" s="196" t="s">
        <v>107</v>
      </c>
      <c r="F605" s="197">
        <f t="shared" si="27"/>
        <v>0</v>
      </c>
      <c r="G605" s="197">
        <f t="shared" si="28"/>
        <v>18416.989999999998</v>
      </c>
      <c r="H605" s="197"/>
      <c r="I605" s="197"/>
    </row>
    <row r="606" spans="1:9">
      <c r="A606" s="201">
        <f t="shared" si="29"/>
        <v>600</v>
      </c>
      <c r="B606" s="194" t="s">
        <v>617</v>
      </c>
      <c r="C606" s="195">
        <v>615028.23</v>
      </c>
      <c r="D606" s="194"/>
      <c r="E606" s="196" t="s">
        <v>107</v>
      </c>
      <c r="F606" s="197">
        <f t="shared" si="27"/>
        <v>0</v>
      </c>
      <c r="G606" s="197">
        <f t="shared" si="28"/>
        <v>615028.23</v>
      </c>
      <c r="H606" s="197"/>
      <c r="I606" s="197"/>
    </row>
    <row r="607" spans="1:9">
      <c r="A607" s="201">
        <f t="shared" si="29"/>
        <v>601</v>
      </c>
      <c r="B607" s="194" t="s">
        <v>1072</v>
      </c>
      <c r="C607" s="195">
        <v>13945.06</v>
      </c>
      <c r="D607" s="194"/>
      <c r="E607" s="196" t="s">
        <v>107</v>
      </c>
      <c r="F607" s="197">
        <f t="shared" si="27"/>
        <v>0</v>
      </c>
      <c r="G607" s="197">
        <f t="shared" si="28"/>
        <v>13945.06</v>
      </c>
      <c r="H607" s="197"/>
      <c r="I607" s="197"/>
    </row>
    <row r="608" spans="1:9">
      <c r="A608" s="201">
        <f t="shared" si="29"/>
        <v>602</v>
      </c>
      <c r="B608" s="194" t="s">
        <v>618</v>
      </c>
      <c r="C608" s="195">
        <v>2941.18</v>
      </c>
      <c r="D608" s="194"/>
      <c r="E608" s="196" t="s">
        <v>107</v>
      </c>
      <c r="F608" s="197">
        <f t="shared" si="27"/>
        <v>0</v>
      </c>
      <c r="G608" s="197">
        <f t="shared" si="28"/>
        <v>2941.18</v>
      </c>
      <c r="H608" s="197"/>
      <c r="I608" s="197"/>
    </row>
    <row r="609" spans="1:9">
      <c r="A609" s="201">
        <f t="shared" si="29"/>
        <v>603</v>
      </c>
      <c r="B609" s="194" t="s">
        <v>619</v>
      </c>
      <c r="C609" s="195">
        <v>4513.3500000000004</v>
      </c>
      <c r="D609" s="194"/>
      <c r="E609" s="196" t="s">
        <v>107</v>
      </c>
      <c r="F609" s="197">
        <f t="shared" si="27"/>
        <v>0</v>
      </c>
      <c r="G609" s="197">
        <f t="shared" si="28"/>
        <v>4513.3500000000004</v>
      </c>
      <c r="H609" s="197"/>
      <c r="I609" s="197"/>
    </row>
    <row r="610" spans="1:9">
      <c r="A610" s="201">
        <f t="shared" si="29"/>
        <v>604</v>
      </c>
      <c r="B610" s="194" t="s">
        <v>620</v>
      </c>
      <c r="C610" s="195">
        <v>799653.77</v>
      </c>
      <c r="D610" s="194"/>
      <c r="E610" s="196" t="s">
        <v>107</v>
      </c>
      <c r="F610" s="197">
        <f t="shared" si="27"/>
        <v>0</v>
      </c>
      <c r="G610" s="197">
        <f t="shared" si="28"/>
        <v>799653.77</v>
      </c>
      <c r="H610" s="197"/>
      <c r="I610" s="197"/>
    </row>
    <row r="611" spans="1:9">
      <c r="A611" s="201">
        <f t="shared" si="29"/>
        <v>605</v>
      </c>
      <c r="B611" s="194" t="s">
        <v>1066</v>
      </c>
      <c r="C611" s="195">
        <v>70894.03</v>
      </c>
      <c r="D611" s="194"/>
      <c r="E611" s="196" t="s">
        <v>107</v>
      </c>
      <c r="F611" s="197">
        <f t="shared" si="27"/>
        <v>0</v>
      </c>
      <c r="G611" s="197">
        <f t="shared" si="28"/>
        <v>70894.03</v>
      </c>
      <c r="H611" s="197"/>
      <c r="I611" s="197"/>
    </row>
    <row r="612" spans="1:9">
      <c r="A612" s="201">
        <f t="shared" si="29"/>
        <v>606</v>
      </c>
      <c r="B612" s="194" t="s">
        <v>621</v>
      </c>
      <c r="C612" s="195">
        <v>336154.14999999997</v>
      </c>
      <c r="D612" s="194"/>
      <c r="E612" s="196" t="s">
        <v>107</v>
      </c>
      <c r="F612" s="197">
        <f t="shared" si="27"/>
        <v>0</v>
      </c>
      <c r="G612" s="197">
        <f t="shared" si="28"/>
        <v>336154.14999999997</v>
      </c>
      <c r="H612" s="197"/>
      <c r="I612" s="197"/>
    </row>
    <row r="613" spans="1:9">
      <c r="A613" s="201">
        <f t="shared" si="29"/>
        <v>607</v>
      </c>
      <c r="B613" s="194" t="s">
        <v>622</v>
      </c>
      <c r="C613" s="195">
        <v>1069666.58</v>
      </c>
      <c r="D613" s="194"/>
      <c r="E613" s="196" t="s">
        <v>107</v>
      </c>
      <c r="F613" s="197">
        <f t="shared" si="27"/>
        <v>0</v>
      </c>
      <c r="G613" s="197">
        <f t="shared" si="28"/>
        <v>1069666.58</v>
      </c>
      <c r="H613" s="197"/>
      <c r="I613" s="197"/>
    </row>
    <row r="614" spans="1:9">
      <c r="A614" s="201">
        <f t="shared" si="29"/>
        <v>608</v>
      </c>
      <c r="B614" s="194" t="s">
        <v>1073</v>
      </c>
      <c r="C614" s="195">
        <v>107819.91</v>
      </c>
      <c r="D614" s="194"/>
      <c r="E614" s="196" t="s">
        <v>107</v>
      </c>
      <c r="F614" s="197">
        <f t="shared" si="27"/>
        <v>0</v>
      </c>
      <c r="G614" s="197">
        <f t="shared" si="28"/>
        <v>107819.91</v>
      </c>
      <c r="H614" s="197"/>
      <c r="I614" s="197"/>
    </row>
    <row r="615" spans="1:9">
      <c r="A615" s="201">
        <f t="shared" si="29"/>
        <v>609</v>
      </c>
      <c r="B615" s="194" t="s">
        <v>623</v>
      </c>
      <c r="C615" s="195">
        <v>1443195.3199999998</v>
      </c>
      <c r="D615" s="194"/>
      <c r="E615" s="196" t="s">
        <v>107</v>
      </c>
      <c r="F615" s="197">
        <f t="shared" si="27"/>
        <v>0</v>
      </c>
      <c r="G615" s="197">
        <f t="shared" si="28"/>
        <v>1443195.3199999998</v>
      </c>
      <c r="H615" s="197"/>
      <c r="I615" s="197"/>
    </row>
    <row r="616" spans="1:9">
      <c r="A616" s="201">
        <f t="shared" si="29"/>
        <v>610</v>
      </c>
      <c r="B616" s="194" t="s">
        <v>1130</v>
      </c>
      <c r="C616" s="195">
        <v>156679</v>
      </c>
      <c r="D616" s="194"/>
      <c r="E616" s="196" t="s">
        <v>107</v>
      </c>
      <c r="F616" s="197">
        <f t="shared" si="27"/>
        <v>0</v>
      </c>
      <c r="G616" s="197">
        <f t="shared" si="28"/>
        <v>156679</v>
      </c>
      <c r="H616" s="197"/>
      <c r="I616" s="197"/>
    </row>
    <row r="617" spans="1:9">
      <c r="A617" s="201">
        <f t="shared" si="29"/>
        <v>611</v>
      </c>
      <c r="B617" s="194" t="s">
        <v>624</v>
      </c>
      <c r="C617" s="195">
        <v>759076.2300000001</v>
      </c>
      <c r="D617" s="194"/>
      <c r="E617" s="196" t="s">
        <v>107</v>
      </c>
      <c r="F617" s="197">
        <f t="shared" si="27"/>
        <v>0</v>
      </c>
      <c r="G617" s="197">
        <f t="shared" si="28"/>
        <v>759076.2300000001</v>
      </c>
      <c r="H617" s="197"/>
      <c r="I617" s="197"/>
    </row>
    <row r="618" spans="1:9">
      <c r="A618" s="201">
        <f t="shared" si="29"/>
        <v>612</v>
      </c>
      <c r="B618" s="194" t="s">
        <v>625</v>
      </c>
      <c r="C618" s="195">
        <v>648581.26</v>
      </c>
      <c r="D618" s="194"/>
      <c r="E618" s="196" t="s">
        <v>107</v>
      </c>
      <c r="F618" s="197">
        <f t="shared" si="27"/>
        <v>0</v>
      </c>
      <c r="G618" s="197">
        <f t="shared" si="28"/>
        <v>648581.26</v>
      </c>
      <c r="H618" s="197"/>
      <c r="I618" s="197"/>
    </row>
    <row r="619" spans="1:9">
      <c r="A619" s="201">
        <f t="shared" si="29"/>
        <v>613</v>
      </c>
      <c r="B619" s="194" t="s">
        <v>626</v>
      </c>
      <c r="C619" s="195">
        <v>82791.12</v>
      </c>
      <c r="D619" s="194"/>
      <c r="E619" s="196" t="s">
        <v>107</v>
      </c>
      <c r="F619" s="197">
        <f t="shared" si="27"/>
        <v>0</v>
      </c>
      <c r="G619" s="197">
        <f t="shared" si="28"/>
        <v>82791.12</v>
      </c>
      <c r="H619" s="197"/>
      <c r="I619" s="197"/>
    </row>
    <row r="620" spans="1:9">
      <c r="A620" s="201">
        <f t="shared" si="29"/>
        <v>614</v>
      </c>
      <c r="B620" s="194" t="s">
        <v>627</v>
      </c>
      <c r="C620" s="195">
        <v>151007.48000000001</v>
      </c>
      <c r="D620" s="194"/>
      <c r="E620" s="196" t="s">
        <v>105</v>
      </c>
      <c r="F620" s="197">
        <f t="shared" si="27"/>
        <v>151007.48000000001</v>
      </c>
      <c r="G620" s="197">
        <f t="shared" si="28"/>
        <v>0</v>
      </c>
      <c r="H620" s="197"/>
      <c r="I620" s="197"/>
    </row>
    <row r="621" spans="1:9">
      <c r="A621" s="201">
        <f t="shared" si="29"/>
        <v>615</v>
      </c>
      <c r="B621" s="194" t="s">
        <v>1151</v>
      </c>
      <c r="C621" s="195">
        <v>905597.65999999992</v>
      </c>
      <c r="D621" s="194"/>
      <c r="E621" s="196" t="s">
        <v>127</v>
      </c>
      <c r="F621" s="197">
        <f t="shared" si="27"/>
        <v>0</v>
      </c>
      <c r="G621" s="197">
        <f t="shared" si="28"/>
        <v>0</v>
      </c>
      <c r="H621" s="197"/>
      <c r="I621" s="197"/>
    </row>
    <row r="622" spans="1:9">
      <c r="A622" s="201">
        <f t="shared" si="29"/>
        <v>616</v>
      </c>
      <c r="B622" s="194" t="s">
        <v>1095</v>
      </c>
      <c r="C622" s="195">
        <v>115795.48</v>
      </c>
      <c r="D622" s="194"/>
      <c r="E622" s="196" t="s">
        <v>107</v>
      </c>
      <c r="F622" s="197">
        <f t="shared" si="27"/>
        <v>0</v>
      </c>
      <c r="G622" s="197">
        <f t="shared" si="28"/>
        <v>115795.48</v>
      </c>
      <c r="H622" s="197"/>
      <c r="I622" s="197"/>
    </row>
    <row r="623" spans="1:9">
      <c r="A623" s="201">
        <f t="shared" si="29"/>
        <v>617</v>
      </c>
      <c r="B623" s="194" t="s">
        <v>628</v>
      </c>
      <c r="C623" s="195">
        <v>391168.69</v>
      </c>
      <c r="D623" s="194"/>
      <c r="E623" s="196" t="s">
        <v>107</v>
      </c>
      <c r="F623" s="197">
        <f t="shared" si="27"/>
        <v>0</v>
      </c>
      <c r="G623" s="197">
        <f t="shared" si="28"/>
        <v>391168.69</v>
      </c>
      <c r="H623" s="197"/>
      <c r="I623" s="197"/>
    </row>
    <row r="624" spans="1:9">
      <c r="A624" s="201">
        <f t="shared" si="29"/>
        <v>618</v>
      </c>
      <c r="B624" s="194" t="s">
        <v>1067</v>
      </c>
      <c r="C624" s="195">
        <v>67316.81</v>
      </c>
      <c r="D624" s="194"/>
      <c r="E624" s="196" t="s">
        <v>107</v>
      </c>
      <c r="F624" s="197">
        <f t="shared" si="27"/>
        <v>0</v>
      </c>
      <c r="G624" s="197">
        <f t="shared" si="28"/>
        <v>67316.81</v>
      </c>
      <c r="H624" s="197"/>
      <c r="I624" s="197"/>
    </row>
    <row r="625" spans="1:9">
      <c r="A625" s="201">
        <f t="shared" si="29"/>
        <v>619</v>
      </c>
      <c r="B625" s="194" t="s">
        <v>1080</v>
      </c>
      <c r="C625" s="195">
        <v>14797.43</v>
      </c>
      <c r="D625" s="194"/>
      <c r="E625" s="196" t="s">
        <v>107</v>
      </c>
      <c r="F625" s="197">
        <f t="shared" si="27"/>
        <v>0</v>
      </c>
      <c r="G625" s="197">
        <f t="shared" si="28"/>
        <v>14797.43</v>
      </c>
      <c r="H625" s="197"/>
      <c r="I625" s="197"/>
    </row>
    <row r="626" spans="1:9">
      <c r="A626" s="201">
        <f t="shared" si="29"/>
        <v>620</v>
      </c>
      <c r="B626" s="194" t="s">
        <v>629</v>
      </c>
      <c r="C626" s="195">
        <v>2613.3800000000219</v>
      </c>
      <c r="D626" s="194"/>
      <c r="E626" s="196" t="s">
        <v>107</v>
      </c>
      <c r="F626" s="197">
        <f t="shared" si="27"/>
        <v>0</v>
      </c>
      <c r="G626" s="197">
        <f t="shared" si="28"/>
        <v>2613.3800000000219</v>
      </c>
      <c r="H626" s="197"/>
      <c r="I626" s="197"/>
    </row>
    <row r="627" spans="1:9">
      <c r="A627" s="201">
        <f t="shared" si="29"/>
        <v>621</v>
      </c>
      <c r="B627" s="194" t="s">
        <v>630</v>
      </c>
      <c r="C627" s="195">
        <v>296622.66000000003</v>
      </c>
      <c r="D627" s="194"/>
      <c r="E627" s="196" t="s">
        <v>107</v>
      </c>
      <c r="F627" s="197">
        <f t="shared" si="27"/>
        <v>0</v>
      </c>
      <c r="G627" s="197">
        <f t="shared" si="28"/>
        <v>296622.66000000003</v>
      </c>
      <c r="H627" s="197"/>
      <c r="I627" s="197"/>
    </row>
    <row r="628" spans="1:9">
      <c r="A628" s="201">
        <f t="shared" si="29"/>
        <v>622</v>
      </c>
      <c r="B628" s="194" t="s">
        <v>631</v>
      </c>
      <c r="C628" s="195">
        <v>251621.71999999997</v>
      </c>
      <c r="D628" s="194"/>
      <c r="E628" s="196" t="s">
        <v>107</v>
      </c>
      <c r="F628" s="197">
        <f t="shared" si="27"/>
        <v>0</v>
      </c>
      <c r="G628" s="197">
        <f t="shared" si="28"/>
        <v>251621.71999999997</v>
      </c>
      <c r="H628" s="197"/>
      <c r="I628" s="197"/>
    </row>
    <row r="629" spans="1:9">
      <c r="A629" s="201">
        <f t="shared" si="29"/>
        <v>623</v>
      </c>
      <c r="B629" s="194" t="s">
        <v>632</v>
      </c>
      <c r="C629" s="195">
        <v>319375.57</v>
      </c>
      <c r="D629" s="194"/>
      <c r="E629" s="196" t="s">
        <v>107</v>
      </c>
      <c r="F629" s="197">
        <f t="shared" si="27"/>
        <v>0</v>
      </c>
      <c r="G629" s="197">
        <f t="shared" si="28"/>
        <v>319375.57</v>
      </c>
      <c r="H629" s="197"/>
      <c r="I629" s="197"/>
    </row>
    <row r="630" spans="1:9">
      <c r="A630" s="201">
        <f t="shared" si="29"/>
        <v>624</v>
      </c>
      <c r="B630" s="194" t="s">
        <v>633</v>
      </c>
      <c r="C630" s="195">
        <v>2138167.2699999996</v>
      </c>
      <c r="D630" s="194"/>
      <c r="E630" s="196" t="s">
        <v>127</v>
      </c>
      <c r="F630" s="197">
        <f t="shared" si="27"/>
        <v>0</v>
      </c>
      <c r="G630" s="197">
        <f t="shared" si="28"/>
        <v>0</v>
      </c>
      <c r="H630" s="197"/>
      <c r="I630" s="197"/>
    </row>
    <row r="631" spans="1:9">
      <c r="A631" s="201">
        <f t="shared" si="29"/>
        <v>625</v>
      </c>
      <c r="B631" s="194" t="s">
        <v>634</v>
      </c>
      <c r="C631" s="195">
        <v>72399.78</v>
      </c>
      <c r="D631" s="194"/>
      <c r="E631" s="196" t="s">
        <v>107</v>
      </c>
      <c r="F631" s="197">
        <f t="shared" si="27"/>
        <v>0</v>
      </c>
      <c r="G631" s="197">
        <f t="shared" si="28"/>
        <v>72399.78</v>
      </c>
      <c r="H631" s="197"/>
      <c r="I631" s="197"/>
    </row>
    <row r="632" spans="1:9">
      <c r="A632" s="201">
        <f t="shared" si="29"/>
        <v>626</v>
      </c>
      <c r="B632" s="194" t="s">
        <v>635</v>
      </c>
      <c r="C632" s="195">
        <v>37234.990000000005</v>
      </c>
      <c r="D632" s="194"/>
      <c r="E632" s="196" t="s">
        <v>107</v>
      </c>
      <c r="F632" s="197">
        <f t="shared" si="27"/>
        <v>0</v>
      </c>
      <c r="G632" s="197">
        <f t="shared" si="28"/>
        <v>37234.990000000005</v>
      </c>
      <c r="H632" s="197"/>
      <c r="I632" s="197"/>
    </row>
    <row r="633" spans="1:9">
      <c r="A633" s="201">
        <f t="shared" si="29"/>
        <v>627</v>
      </c>
      <c r="B633" s="194" t="s">
        <v>636</v>
      </c>
      <c r="C633" s="195">
        <v>3047256.96</v>
      </c>
      <c r="D633" s="194"/>
      <c r="E633" s="196" t="s">
        <v>107</v>
      </c>
      <c r="F633" s="197">
        <f t="shared" si="27"/>
        <v>0</v>
      </c>
      <c r="G633" s="197">
        <f t="shared" si="28"/>
        <v>3047256.96</v>
      </c>
      <c r="H633" s="197"/>
      <c r="I633" s="197"/>
    </row>
    <row r="634" spans="1:9">
      <c r="A634" s="201">
        <f t="shared" si="29"/>
        <v>628</v>
      </c>
      <c r="B634" s="194" t="s">
        <v>637</v>
      </c>
      <c r="C634" s="195">
        <v>6740.7</v>
      </c>
      <c r="D634" s="194"/>
      <c r="E634" s="196" t="s">
        <v>107</v>
      </c>
      <c r="F634" s="197">
        <f t="shared" si="27"/>
        <v>0</v>
      </c>
      <c r="G634" s="197">
        <f t="shared" si="28"/>
        <v>6740.7</v>
      </c>
      <c r="H634" s="197"/>
      <c r="I634" s="197"/>
    </row>
    <row r="635" spans="1:9">
      <c r="A635" s="201">
        <f t="shared" si="29"/>
        <v>629</v>
      </c>
      <c r="B635" s="194" t="s">
        <v>1096</v>
      </c>
      <c r="C635" s="195">
        <v>1327232.74</v>
      </c>
      <c r="D635" s="194"/>
      <c r="E635" s="196" t="s">
        <v>107</v>
      </c>
      <c r="F635" s="197">
        <f t="shared" si="27"/>
        <v>0</v>
      </c>
      <c r="G635" s="197">
        <f t="shared" si="28"/>
        <v>1327232.74</v>
      </c>
      <c r="H635" s="197"/>
      <c r="I635" s="197"/>
    </row>
    <row r="636" spans="1:9">
      <c r="A636" s="201">
        <f t="shared" si="29"/>
        <v>630</v>
      </c>
      <c r="B636" s="194" t="s">
        <v>1097</v>
      </c>
      <c r="C636" s="195">
        <v>1326321.79</v>
      </c>
      <c r="D636" s="194"/>
      <c r="E636" s="196" t="s">
        <v>107</v>
      </c>
      <c r="F636" s="197">
        <f t="shared" si="27"/>
        <v>0</v>
      </c>
      <c r="G636" s="197">
        <f t="shared" si="28"/>
        <v>1326321.79</v>
      </c>
      <c r="H636" s="197"/>
      <c r="I636" s="197"/>
    </row>
    <row r="637" spans="1:9">
      <c r="A637" s="201">
        <f t="shared" si="29"/>
        <v>631</v>
      </c>
      <c r="B637" s="194" t="s">
        <v>1351</v>
      </c>
      <c r="C637" s="195">
        <v>24948.080000000002</v>
      </c>
      <c r="D637" s="194"/>
      <c r="E637" s="196" t="s">
        <v>107</v>
      </c>
      <c r="F637" s="197">
        <f t="shared" si="27"/>
        <v>0</v>
      </c>
      <c r="G637" s="197">
        <f t="shared" si="28"/>
        <v>24948.080000000002</v>
      </c>
      <c r="H637" s="197"/>
      <c r="I637" s="197"/>
    </row>
    <row r="638" spans="1:9">
      <c r="A638" s="201">
        <f t="shared" si="29"/>
        <v>632</v>
      </c>
      <c r="B638" s="194" t="s">
        <v>1276</v>
      </c>
      <c r="C638" s="195">
        <v>71460.53</v>
      </c>
      <c r="D638" s="194"/>
      <c r="E638" s="196" t="s">
        <v>107</v>
      </c>
      <c r="F638" s="197">
        <f t="shared" si="27"/>
        <v>0</v>
      </c>
      <c r="G638" s="197">
        <f t="shared" si="28"/>
        <v>71460.53</v>
      </c>
      <c r="H638" s="197"/>
      <c r="I638" s="197"/>
    </row>
    <row r="639" spans="1:9">
      <c r="A639" s="201">
        <f t="shared" si="29"/>
        <v>633</v>
      </c>
      <c r="B639" s="194" t="s">
        <v>1174</v>
      </c>
      <c r="C639" s="195">
        <v>105597.32</v>
      </c>
      <c r="D639" s="194"/>
      <c r="E639" s="196" t="s">
        <v>107</v>
      </c>
      <c r="F639" s="197">
        <f t="shared" si="27"/>
        <v>0</v>
      </c>
      <c r="G639" s="197">
        <f t="shared" si="28"/>
        <v>105597.32</v>
      </c>
      <c r="H639" s="197"/>
      <c r="I639" s="197"/>
    </row>
    <row r="640" spans="1:9">
      <c r="A640" s="201">
        <f t="shared" si="29"/>
        <v>634</v>
      </c>
      <c r="B640" s="194" t="s">
        <v>638</v>
      </c>
      <c r="C640" s="195">
        <v>184060.93999999997</v>
      </c>
      <c r="D640" s="194"/>
      <c r="E640" s="196" t="s">
        <v>107</v>
      </c>
      <c r="F640" s="197">
        <f t="shared" si="27"/>
        <v>0</v>
      </c>
      <c r="G640" s="197">
        <f t="shared" si="28"/>
        <v>184060.93999999997</v>
      </c>
      <c r="H640" s="197"/>
      <c r="I640" s="197"/>
    </row>
    <row r="641" spans="1:9">
      <c r="A641" s="201">
        <f t="shared" si="29"/>
        <v>635</v>
      </c>
      <c r="B641" s="194" t="s">
        <v>639</v>
      </c>
      <c r="C641" s="195">
        <v>185076.99</v>
      </c>
      <c r="D641" s="194"/>
      <c r="E641" s="196" t="s">
        <v>107</v>
      </c>
      <c r="F641" s="197">
        <f t="shared" si="27"/>
        <v>0</v>
      </c>
      <c r="G641" s="197">
        <f t="shared" si="28"/>
        <v>185076.99</v>
      </c>
      <c r="H641" s="197"/>
      <c r="I641" s="197"/>
    </row>
    <row r="642" spans="1:9">
      <c r="A642" s="201">
        <f t="shared" si="29"/>
        <v>636</v>
      </c>
      <c r="B642" s="194" t="s">
        <v>640</v>
      </c>
      <c r="C642" s="195">
        <v>162941.66999999998</v>
      </c>
      <c r="D642" s="194"/>
      <c r="E642" s="196" t="s">
        <v>107</v>
      </c>
      <c r="F642" s="197">
        <f t="shared" si="27"/>
        <v>0</v>
      </c>
      <c r="G642" s="197">
        <f t="shared" si="28"/>
        <v>162941.66999999998</v>
      </c>
      <c r="H642" s="197"/>
      <c r="I642" s="197"/>
    </row>
    <row r="643" spans="1:9">
      <c r="A643" s="201">
        <f t="shared" si="29"/>
        <v>637</v>
      </c>
      <c r="B643" s="194" t="s">
        <v>641</v>
      </c>
      <c r="C643" s="195">
        <v>713403.54</v>
      </c>
      <c r="D643" s="194"/>
      <c r="E643" s="196" t="s">
        <v>107</v>
      </c>
      <c r="F643" s="197">
        <f t="shared" si="27"/>
        <v>0</v>
      </c>
      <c r="G643" s="197">
        <f t="shared" si="28"/>
        <v>713403.54</v>
      </c>
      <c r="H643" s="197"/>
      <c r="I643" s="197"/>
    </row>
    <row r="644" spans="1:9">
      <c r="A644" s="201">
        <f t="shared" si="29"/>
        <v>638</v>
      </c>
      <c r="B644" s="194" t="s">
        <v>642</v>
      </c>
      <c r="C644" s="195">
        <v>177286.36999999997</v>
      </c>
      <c r="D644" s="194"/>
      <c r="E644" s="196" t="s">
        <v>107</v>
      </c>
      <c r="F644" s="197">
        <f t="shared" si="27"/>
        <v>0</v>
      </c>
      <c r="G644" s="197">
        <f t="shared" si="28"/>
        <v>177286.36999999997</v>
      </c>
      <c r="H644" s="197"/>
      <c r="I644" s="197"/>
    </row>
    <row r="645" spans="1:9">
      <c r="A645" s="201">
        <f t="shared" si="29"/>
        <v>639</v>
      </c>
      <c r="B645" s="194" t="s">
        <v>643</v>
      </c>
      <c r="C645" s="195">
        <v>166556.23000000001</v>
      </c>
      <c r="D645" s="194"/>
      <c r="E645" s="196" t="s">
        <v>107</v>
      </c>
      <c r="F645" s="197">
        <f t="shared" si="27"/>
        <v>0</v>
      </c>
      <c r="G645" s="197">
        <f t="shared" si="28"/>
        <v>166556.23000000001</v>
      </c>
      <c r="H645" s="197"/>
      <c r="I645" s="197"/>
    </row>
    <row r="646" spans="1:9">
      <c r="A646" s="201">
        <f t="shared" si="29"/>
        <v>640</v>
      </c>
      <c r="B646" s="194" t="s">
        <v>644</v>
      </c>
      <c r="C646" s="195">
        <v>151166.89999999997</v>
      </c>
      <c r="D646" s="194"/>
      <c r="E646" s="196" t="s">
        <v>107</v>
      </c>
      <c r="F646" s="197">
        <f t="shared" si="27"/>
        <v>0</v>
      </c>
      <c r="G646" s="197">
        <f t="shared" si="28"/>
        <v>151166.89999999997</v>
      </c>
      <c r="H646" s="197"/>
      <c r="I646" s="197"/>
    </row>
    <row r="647" spans="1:9">
      <c r="A647" s="201">
        <f t="shared" si="29"/>
        <v>641</v>
      </c>
      <c r="B647" s="194" t="s">
        <v>645</v>
      </c>
      <c r="C647" s="195">
        <v>159545.41</v>
      </c>
      <c r="D647" s="194"/>
      <c r="E647" s="196" t="s">
        <v>107</v>
      </c>
      <c r="F647" s="197">
        <f t="shared" ref="F647:F710" si="30">IF(E647="T",C647,0)</f>
        <v>0</v>
      </c>
      <c r="G647" s="197">
        <f t="shared" ref="G647:G710" si="31">IF(E647="D",C647,0)</f>
        <v>159545.41</v>
      </c>
      <c r="H647" s="197"/>
      <c r="I647" s="197"/>
    </row>
    <row r="648" spans="1:9">
      <c r="A648" s="201">
        <f t="shared" ref="A648:A711" si="32">A647+1</f>
        <v>642</v>
      </c>
      <c r="B648" s="194" t="s">
        <v>646</v>
      </c>
      <c r="C648" s="195">
        <v>65144.44</v>
      </c>
      <c r="D648" s="194"/>
      <c r="E648" s="196" t="s">
        <v>107</v>
      </c>
      <c r="F648" s="197">
        <f t="shared" si="30"/>
        <v>0</v>
      </c>
      <c r="G648" s="197">
        <f t="shared" si="31"/>
        <v>65144.44</v>
      </c>
      <c r="H648" s="197"/>
      <c r="I648" s="197"/>
    </row>
    <row r="649" spans="1:9">
      <c r="A649" s="201">
        <f t="shared" si="32"/>
        <v>643</v>
      </c>
      <c r="B649" s="194" t="s">
        <v>647</v>
      </c>
      <c r="C649" s="195">
        <v>351060.34000000008</v>
      </c>
      <c r="D649" s="194"/>
      <c r="E649" s="196" t="s">
        <v>107</v>
      </c>
      <c r="F649" s="197">
        <f t="shared" si="30"/>
        <v>0</v>
      </c>
      <c r="G649" s="197">
        <f t="shared" si="31"/>
        <v>351060.34000000008</v>
      </c>
      <c r="H649" s="197"/>
      <c r="I649" s="197"/>
    </row>
    <row r="650" spans="1:9">
      <c r="A650" s="201">
        <f t="shared" si="32"/>
        <v>644</v>
      </c>
      <c r="B650" s="194" t="s">
        <v>648</v>
      </c>
      <c r="C650" s="195">
        <v>188287.88999999998</v>
      </c>
      <c r="D650" s="194"/>
      <c r="E650" s="196" t="s">
        <v>107</v>
      </c>
      <c r="F650" s="197">
        <f t="shared" si="30"/>
        <v>0</v>
      </c>
      <c r="G650" s="197">
        <f t="shared" si="31"/>
        <v>188287.88999999998</v>
      </c>
      <c r="H650" s="197"/>
      <c r="I650" s="197"/>
    </row>
    <row r="651" spans="1:9">
      <c r="A651" s="201">
        <f t="shared" si="32"/>
        <v>645</v>
      </c>
      <c r="B651" s="194" t="s">
        <v>649</v>
      </c>
      <c r="C651" s="195">
        <v>182819.18</v>
      </c>
      <c r="D651" s="194"/>
      <c r="E651" s="196" t="s">
        <v>107</v>
      </c>
      <c r="F651" s="197">
        <f t="shared" si="30"/>
        <v>0</v>
      </c>
      <c r="G651" s="197">
        <f t="shared" si="31"/>
        <v>182819.18</v>
      </c>
      <c r="H651" s="197"/>
      <c r="I651" s="197"/>
    </row>
    <row r="652" spans="1:9">
      <c r="A652" s="201">
        <f t="shared" si="32"/>
        <v>646</v>
      </c>
      <c r="B652" s="194" t="s">
        <v>650</v>
      </c>
      <c r="C652" s="195">
        <v>154483.29999999999</v>
      </c>
      <c r="D652" s="194"/>
      <c r="E652" s="196" t="s">
        <v>107</v>
      </c>
      <c r="F652" s="197">
        <f t="shared" si="30"/>
        <v>0</v>
      </c>
      <c r="G652" s="197">
        <f t="shared" si="31"/>
        <v>154483.29999999999</v>
      </c>
      <c r="H652" s="197"/>
      <c r="I652" s="197"/>
    </row>
    <row r="653" spans="1:9">
      <c r="A653" s="201">
        <f t="shared" si="32"/>
        <v>647</v>
      </c>
      <c r="B653" s="194" t="s">
        <v>651</v>
      </c>
      <c r="C653" s="195">
        <v>114016.55000000002</v>
      </c>
      <c r="D653" s="194"/>
      <c r="E653" s="196" t="s">
        <v>107</v>
      </c>
      <c r="F653" s="197">
        <f t="shared" si="30"/>
        <v>0</v>
      </c>
      <c r="G653" s="197">
        <f t="shared" si="31"/>
        <v>114016.55000000002</v>
      </c>
      <c r="H653" s="197"/>
      <c r="I653" s="197"/>
    </row>
    <row r="654" spans="1:9">
      <c r="A654" s="201">
        <f t="shared" si="32"/>
        <v>648</v>
      </c>
      <c r="B654" s="194" t="s">
        <v>652</v>
      </c>
      <c r="C654" s="195">
        <v>175995.45</v>
      </c>
      <c r="D654" s="194"/>
      <c r="E654" s="196" t="s">
        <v>107</v>
      </c>
      <c r="F654" s="197">
        <f t="shared" si="30"/>
        <v>0</v>
      </c>
      <c r="G654" s="197">
        <f t="shared" si="31"/>
        <v>175995.45</v>
      </c>
      <c r="H654" s="197"/>
      <c r="I654" s="197"/>
    </row>
    <row r="655" spans="1:9">
      <c r="A655" s="201">
        <f t="shared" si="32"/>
        <v>649</v>
      </c>
      <c r="B655" s="194" t="s">
        <v>653</v>
      </c>
      <c r="C655" s="195">
        <v>170453.86999999997</v>
      </c>
      <c r="D655" s="194"/>
      <c r="E655" s="196" t="s">
        <v>107</v>
      </c>
      <c r="F655" s="197">
        <f t="shared" si="30"/>
        <v>0</v>
      </c>
      <c r="G655" s="197">
        <f t="shared" si="31"/>
        <v>170453.86999999997</v>
      </c>
      <c r="H655" s="197"/>
      <c r="I655" s="197"/>
    </row>
    <row r="656" spans="1:9">
      <c r="A656" s="201">
        <f t="shared" si="32"/>
        <v>650</v>
      </c>
      <c r="B656" s="194" t="s">
        <v>654</v>
      </c>
      <c r="C656" s="195">
        <v>89661.529999999984</v>
      </c>
      <c r="D656" s="194"/>
      <c r="E656" s="196" t="s">
        <v>107</v>
      </c>
      <c r="F656" s="197">
        <f t="shared" si="30"/>
        <v>0</v>
      </c>
      <c r="G656" s="197">
        <f t="shared" si="31"/>
        <v>89661.529999999984</v>
      </c>
      <c r="H656" s="197"/>
      <c r="I656" s="197"/>
    </row>
    <row r="657" spans="1:9">
      <c r="A657" s="201">
        <f t="shared" si="32"/>
        <v>651</v>
      </c>
      <c r="B657" s="194" t="s">
        <v>655</v>
      </c>
      <c r="C657" s="195">
        <v>253841.78999999995</v>
      </c>
      <c r="D657" s="194"/>
      <c r="E657" s="196" t="s">
        <v>107</v>
      </c>
      <c r="F657" s="197">
        <f t="shared" si="30"/>
        <v>0</v>
      </c>
      <c r="G657" s="197">
        <f t="shared" si="31"/>
        <v>253841.78999999995</v>
      </c>
      <c r="H657" s="197"/>
      <c r="I657" s="197"/>
    </row>
    <row r="658" spans="1:9">
      <c r="A658" s="201">
        <f t="shared" si="32"/>
        <v>652</v>
      </c>
      <c r="B658" s="194" t="s">
        <v>656</v>
      </c>
      <c r="C658" s="195">
        <v>343860.79</v>
      </c>
      <c r="D658" s="194"/>
      <c r="E658" s="196" t="s">
        <v>107</v>
      </c>
      <c r="F658" s="197">
        <f t="shared" si="30"/>
        <v>0</v>
      </c>
      <c r="G658" s="197">
        <f t="shared" si="31"/>
        <v>343860.79</v>
      </c>
      <c r="H658" s="197"/>
      <c r="I658" s="197"/>
    </row>
    <row r="659" spans="1:9">
      <c r="A659" s="201">
        <f t="shared" si="32"/>
        <v>653</v>
      </c>
      <c r="B659" s="194" t="s">
        <v>657</v>
      </c>
      <c r="C659" s="195">
        <v>295243.95</v>
      </c>
      <c r="D659" s="194"/>
      <c r="E659" s="196" t="s">
        <v>107</v>
      </c>
      <c r="F659" s="197">
        <f t="shared" si="30"/>
        <v>0</v>
      </c>
      <c r="G659" s="197">
        <f t="shared" si="31"/>
        <v>295243.95</v>
      </c>
      <c r="H659" s="197"/>
      <c r="I659" s="197"/>
    </row>
    <row r="660" spans="1:9">
      <c r="A660" s="201">
        <f t="shared" si="32"/>
        <v>654</v>
      </c>
      <c r="B660" s="194" t="s">
        <v>658</v>
      </c>
      <c r="C660" s="195">
        <v>791992.75</v>
      </c>
      <c r="D660" s="194"/>
      <c r="E660" s="196" t="s">
        <v>107</v>
      </c>
      <c r="F660" s="197">
        <f t="shared" si="30"/>
        <v>0</v>
      </c>
      <c r="G660" s="197">
        <f t="shared" si="31"/>
        <v>791992.75</v>
      </c>
      <c r="H660" s="197"/>
      <c r="I660" s="197"/>
    </row>
    <row r="661" spans="1:9">
      <c r="A661" s="201">
        <f t="shared" si="32"/>
        <v>655</v>
      </c>
      <c r="B661" s="194" t="s">
        <v>659</v>
      </c>
      <c r="C661" s="195">
        <v>126810.25</v>
      </c>
      <c r="D661" s="194"/>
      <c r="E661" s="196" t="s">
        <v>107</v>
      </c>
      <c r="F661" s="197">
        <f t="shared" si="30"/>
        <v>0</v>
      </c>
      <c r="G661" s="197">
        <f t="shared" si="31"/>
        <v>126810.25</v>
      </c>
      <c r="H661" s="197"/>
      <c r="I661" s="197"/>
    </row>
    <row r="662" spans="1:9">
      <c r="A662" s="201">
        <f t="shared" si="32"/>
        <v>656</v>
      </c>
      <c r="B662" s="194" t="s">
        <v>660</v>
      </c>
      <c r="C662" s="195">
        <v>122211.50999999998</v>
      </c>
      <c r="D662" s="194"/>
      <c r="E662" s="196" t="s">
        <v>107</v>
      </c>
      <c r="F662" s="197">
        <f t="shared" si="30"/>
        <v>0</v>
      </c>
      <c r="G662" s="197">
        <f t="shared" si="31"/>
        <v>122211.50999999998</v>
      </c>
      <c r="H662" s="197"/>
      <c r="I662" s="197"/>
    </row>
    <row r="663" spans="1:9">
      <c r="A663" s="201">
        <f t="shared" si="32"/>
        <v>657</v>
      </c>
      <c r="B663" s="194" t="s">
        <v>661</v>
      </c>
      <c r="C663" s="195">
        <v>680128.19000000006</v>
      </c>
      <c r="D663" s="194"/>
      <c r="E663" s="196" t="s">
        <v>107</v>
      </c>
      <c r="F663" s="197">
        <f t="shared" si="30"/>
        <v>0</v>
      </c>
      <c r="G663" s="197">
        <f t="shared" si="31"/>
        <v>680128.19000000006</v>
      </c>
      <c r="H663" s="197"/>
      <c r="I663" s="197"/>
    </row>
    <row r="664" spans="1:9">
      <c r="A664" s="201">
        <f t="shared" si="32"/>
        <v>658</v>
      </c>
      <c r="B664" s="194" t="s">
        <v>662</v>
      </c>
      <c r="C664" s="195">
        <v>173768.2</v>
      </c>
      <c r="D664" s="194"/>
      <c r="E664" s="196" t="s">
        <v>107</v>
      </c>
      <c r="F664" s="197">
        <f t="shared" si="30"/>
        <v>0</v>
      </c>
      <c r="G664" s="197">
        <f t="shared" si="31"/>
        <v>173768.2</v>
      </c>
      <c r="H664" s="197"/>
      <c r="I664" s="197"/>
    </row>
    <row r="665" spans="1:9">
      <c r="A665" s="201">
        <f t="shared" si="32"/>
        <v>659</v>
      </c>
      <c r="B665" s="194" t="s">
        <v>663</v>
      </c>
      <c r="C665" s="195">
        <v>184579.21999999997</v>
      </c>
      <c r="D665" s="194"/>
      <c r="E665" s="196" t="s">
        <v>107</v>
      </c>
      <c r="F665" s="197">
        <f t="shared" si="30"/>
        <v>0</v>
      </c>
      <c r="G665" s="197">
        <f t="shared" si="31"/>
        <v>184579.21999999997</v>
      </c>
      <c r="H665" s="197"/>
      <c r="I665" s="197"/>
    </row>
    <row r="666" spans="1:9">
      <c r="A666" s="201">
        <f t="shared" si="32"/>
        <v>660</v>
      </c>
      <c r="B666" s="194" t="s">
        <v>664</v>
      </c>
      <c r="C666" s="195">
        <v>138509.73000000001</v>
      </c>
      <c r="D666" s="194"/>
      <c r="E666" s="196" t="s">
        <v>107</v>
      </c>
      <c r="F666" s="197">
        <f t="shared" si="30"/>
        <v>0</v>
      </c>
      <c r="G666" s="197">
        <f t="shared" si="31"/>
        <v>138509.73000000001</v>
      </c>
      <c r="H666" s="197"/>
      <c r="I666" s="197"/>
    </row>
    <row r="667" spans="1:9">
      <c r="A667" s="201">
        <f t="shared" si="32"/>
        <v>661</v>
      </c>
      <c r="B667" s="194" t="s">
        <v>665</v>
      </c>
      <c r="C667" s="195">
        <v>197837.30999999997</v>
      </c>
      <c r="D667" s="194"/>
      <c r="E667" s="196" t="s">
        <v>107</v>
      </c>
      <c r="F667" s="197">
        <f t="shared" si="30"/>
        <v>0</v>
      </c>
      <c r="G667" s="197">
        <f t="shared" si="31"/>
        <v>197837.30999999997</v>
      </c>
      <c r="H667" s="197"/>
      <c r="I667" s="197"/>
    </row>
    <row r="668" spans="1:9">
      <c r="A668" s="201">
        <f t="shared" si="32"/>
        <v>662</v>
      </c>
      <c r="B668" s="194" t="s">
        <v>666</v>
      </c>
      <c r="C668" s="195">
        <v>176044.39</v>
      </c>
      <c r="D668" s="194"/>
      <c r="E668" s="196" t="s">
        <v>107</v>
      </c>
      <c r="F668" s="197">
        <f t="shared" si="30"/>
        <v>0</v>
      </c>
      <c r="G668" s="197">
        <f t="shared" si="31"/>
        <v>176044.39</v>
      </c>
      <c r="H668" s="197"/>
      <c r="I668" s="197"/>
    </row>
    <row r="669" spans="1:9">
      <c r="A669" s="201">
        <f t="shared" si="32"/>
        <v>663</v>
      </c>
      <c r="B669" s="194" t="s">
        <v>667</v>
      </c>
      <c r="C669" s="195">
        <v>215405.93</v>
      </c>
      <c r="D669" s="194"/>
      <c r="E669" s="196" t="s">
        <v>107</v>
      </c>
      <c r="F669" s="197">
        <f t="shared" si="30"/>
        <v>0</v>
      </c>
      <c r="G669" s="197">
        <f t="shared" si="31"/>
        <v>215405.93</v>
      </c>
      <c r="H669" s="197"/>
      <c r="I669" s="197"/>
    </row>
    <row r="670" spans="1:9">
      <c r="A670" s="201">
        <f t="shared" si="32"/>
        <v>664</v>
      </c>
      <c r="B670" s="194" t="s">
        <v>668</v>
      </c>
      <c r="C670" s="195">
        <v>280490.37</v>
      </c>
      <c r="D670" s="194"/>
      <c r="E670" s="196" t="s">
        <v>107</v>
      </c>
      <c r="F670" s="197">
        <f t="shared" si="30"/>
        <v>0</v>
      </c>
      <c r="G670" s="197">
        <f t="shared" si="31"/>
        <v>280490.37</v>
      </c>
      <c r="H670" s="197"/>
      <c r="I670" s="197"/>
    </row>
    <row r="671" spans="1:9">
      <c r="A671" s="201">
        <f t="shared" si="32"/>
        <v>665</v>
      </c>
      <c r="B671" s="194" t="s">
        <v>669</v>
      </c>
      <c r="C671" s="195">
        <v>320369.49</v>
      </c>
      <c r="D671" s="194"/>
      <c r="E671" s="196" t="s">
        <v>107</v>
      </c>
      <c r="F671" s="197">
        <f t="shared" si="30"/>
        <v>0</v>
      </c>
      <c r="G671" s="197">
        <f t="shared" si="31"/>
        <v>320369.49</v>
      </c>
      <c r="H671" s="197"/>
      <c r="I671" s="197"/>
    </row>
    <row r="672" spans="1:9">
      <c r="A672" s="201">
        <f t="shared" si="32"/>
        <v>666</v>
      </c>
      <c r="B672" s="194" t="s">
        <v>670</v>
      </c>
      <c r="C672" s="195">
        <v>178683.74999999997</v>
      </c>
      <c r="D672" s="194"/>
      <c r="E672" s="196" t="s">
        <v>107</v>
      </c>
      <c r="F672" s="197">
        <f t="shared" si="30"/>
        <v>0</v>
      </c>
      <c r="G672" s="197">
        <f t="shared" si="31"/>
        <v>178683.74999999997</v>
      </c>
      <c r="H672" s="197"/>
      <c r="I672" s="197"/>
    </row>
    <row r="673" spans="1:9">
      <c r="A673" s="201">
        <f t="shared" si="32"/>
        <v>667</v>
      </c>
      <c r="B673" s="194" t="s">
        <v>671</v>
      </c>
      <c r="C673" s="195">
        <v>148356.65000000002</v>
      </c>
      <c r="D673" s="194"/>
      <c r="E673" s="196" t="s">
        <v>107</v>
      </c>
      <c r="F673" s="197">
        <f t="shared" si="30"/>
        <v>0</v>
      </c>
      <c r="G673" s="197">
        <f t="shared" si="31"/>
        <v>148356.65000000002</v>
      </c>
      <c r="H673" s="197"/>
      <c r="I673" s="197"/>
    </row>
    <row r="674" spans="1:9">
      <c r="A674" s="201">
        <f t="shared" si="32"/>
        <v>668</v>
      </c>
      <c r="B674" s="194" t="s">
        <v>672</v>
      </c>
      <c r="C674" s="195">
        <v>167561.43000000002</v>
      </c>
      <c r="D674" s="194"/>
      <c r="E674" s="196" t="s">
        <v>107</v>
      </c>
      <c r="F674" s="197">
        <f t="shared" si="30"/>
        <v>0</v>
      </c>
      <c r="G674" s="197">
        <f t="shared" si="31"/>
        <v>167561.43000000002</v>
      </c>
      <c r="H674" s="197"/>
      <c r="I674" s="197"/>
    </row>
    <row r="675" spans="1:9">
      <c r="A675" s="201">
        <f t="shared" si="32"/>
        <v>669</v>
      </c>
      <c r="B675" s="194" t="s">
        <v>673</v>
      </c>
      <c r="C675" s="195">
        <v>338137.43000000005</v>
      </c>
      <c r="D675" s="194"/>
      <c r="E675" s="196" t="s">
        <v>107</v>
      </c>
      <c r="F675" s="197">
        <f t="shared" si="30"/>
        <v>0</v>
      </c>
      <c r="G675" s="197">
        <f t="shared" si="31"/>
        <v>338137.43000000005</v>
      </c>
      <c r="H675" s="197"/>
      <c r="I675" s="197"/>
    </row>
    <row r="676" spans="1:9">
      <c r="A676" s="201">
        <f t="shared" si="32"/>
        <v>670</v>
      </c>
      <c r="B676" s="194" t="s">
        <v>674</v>
      </c>
      <c r="C676" s="195">
        <v>188746.23</v>
      </c>
      <c r="D676" s="194"/>
      <c r="E676" s="196" t="s">
        <v>107</v>
      </c>
      <c r="F676" s="197">
        <f t="shared" si="30"/>
        <v>0</v>
      </c>
      <c r="G676" s="197">
        <f t="shared" si="31"/>
        <v>188746.23</v>
      </c>
      <c r="H676" s="197"/>
      <c r="I676" s="197"/>
    </row>
    <row r="677" spans="1:9">
      <c r="A677" s="201">
        <f t="shared" si="32"/>
        <v>671</v>
      </c>
      <c r="B677" s="194" t="s">
        <v>675</v>
      </c>
      <c r="C677" s="195">
        <v>118802.53</v>
      </c>
      <c r="D677" s="194"/>
      <c r="E677" s="196" t="s">
        <v>107</v>
      </c>
      <c r="F677" s="197">
        <f t="shared" si="30"/>
        <v>0</v>
      </c>
      <c r="G677" s="197">
        <f t="shared" si="31"/>
        <v>118802.53</v>
      </c>
      <c r="H677" s="197"/>
      <c r="I677" s="197"/>
    </row>
    <row r="678" spans="1:9">
      <c r="A678" s="201">
        <f t="shared" si="32"/>
        <v>672</v>
      </c>
      <c r="B678" s="194" t="s">
        <v>676</v>
      </c>
      <c r="C678" s="195">
        <v>86243.12</v>
      </c>
      <c r="D678" s="194"/>
      <c r="E678" s="196" t="s">
        <v>107</v>
      </c>
      <c r="F678" s="197">
        <f t="shared" si="30"/>
        <v>0</v>
      </c>
      <c r="G678" s="197">
        <f t="shared" si="31"/>
        <v>86243.12</v>
      </c>
      <c r="H678" s="197"/>
      <c r="I678" s="197"/>
    </row>
    <row r="679" spans="1:9">
      <c r="A679" s="201">
        <f t="shared" si="32"/>
        <v>673</v>
      </c>
      <c r="B679" s="194" t="s">
        <v>677</v>
      </c>
      <c r="C679" s="195">
        <v>268284.87</v>
      </c>
      <c r="D679" s="194"/>
      <c r="E679" s="196" t="s">
        <v>107</v>
      </c>
      <c r="F679" s="197">
        <f t="shared" si="30"/>
        <v>0</v>
      </c>
      <c r="G679" s="197">
        <f t="shared" si="31"/>
        <v>268284.87</v>
      </c>
      <c r="H679" s="197"/>
      <c r="I679" s="197"/>
    </row>
    <row r="680" spans="1:9">
      <c r="A680" s="201">
        <f t="shared" si="32"/>
        <v>674</v>
      </c>
      <c r="B680" s="194" t="s">
        <v>678</v>
      </c>
      <c r="C680" s="195">
        <v>263700.15999999997</v>
      </c>
      <c r="D680" s="194"/>
      <c r="E680" s="196" t="s">
        <v>107</v>
      </c>
      <c r="F680" s="197">
        <f t="shared" si="30"/>
        <v>0</v>
      </c>
      <c r="G680" s="197">
        <f t="shared" si="31"/>
        <v>263700.15999999997</v>
      </c>
      <c r="H680" s="197"/>
      <c r="I680" s="197"/>
    </row>
    <row r="681" spans="1:9">
      <c r="A681" s="201">
        <f t="shared" si="32"/>
        <v>675</v>
      </c>
      <c r="B681" s="194" t="s">
        <v>679</v>
      </c>
      <c r="C681" s="195">
        <v>96792.48</v>
      </c>
      <c r="D681" s="194"/>
      <c r="E681" s="196" t="s">
        <v>107</v>
      </c>
      <c r="F681" s="197">
        <f t="shared" si="30"/>
        <v>0</v>
      </c>
      <c r="G681" s="197">
        <f t="shared" si="31"/>
        <v>96792.48</v>
      </c>
      <c r="H681" s="197"/>
      <c r="I681" s="197"/>
    </row>
    <row r="682" spans="1:9">
      <c r="A682" s="201">
        <f t="shared" si="32"/>
        <v>676</v>
      </c>
      <c r="B682" s="194" t="s">
        <v>680</v>
      </c>
      <c r="C682" s="195">
        <v>256669.18</v>
      </c>
      <c r="D682" s="194"/>
      <c r="E682" s="196" t="s">
        <v>107</v>
      </c>
      <c r="F682" s="197">
        <f t="shared" si="30"/>
        <v>0</v>
      </c>
      <c r="G682" s="197">
        <f t="shared" si="31"/>
        <v>256669.18</v>
      </c>
      <c r="H682" s="197"/>
      <c r="I682" s="197"/>
    </row>
    <row r="683" spans="1:9">
      <c r="A683" s="201">
        <f t="shared" si="32"/>
        <v>677</v>
      </c>
      <c r="B683" s="194" t="s">
        <v>1152</v>
      </c>
      <c r="C683" s="195">
        <v>47178.15</v>
      </c>
      <c r="D683" s="194"/>
      <c r="E683" s="196" t="s">
        <v>107</v>
      </c>
      <c r="F683" s="197">
        <f t="shared" si="30"/>
        <v>0</v>
      </c>
      <c r="G683" s="197">
        <f t="shared" si="31"/>
        <v>47178.15</v>
      </c>
      <c r="H683" s="197"/>
      <c r="I683" s="197"/>
    </row>
    <row r="684" spans="1:9">
      <c r="A684" s="201">
        <f t="shared" si="32"/>
        <v>678</v>
      </c>
      <c r="B684" s="194" t="s">
        <v>681</v>
      </c>
      <c r="C684" s="195">
        <v>95616.29</v>
      </c>
      <c r="D684" s="194"/>
      <c r="E684" s="196" t="s">
        <v>107</v>
      </c>
      <c r="F684" s="197">
        <f t="shared" si="30"/>
        <v>0</v>
      </c>
      <c r="G684" s="197">
        <f t="shared" si="31"/>
        <v>95616.29</v>
      </c>
      <c r="H684" s="197"/>
      <c r="I684" s="197"/>
    </row>
    <row r="685" spans="1:9">
      <c r="A685" s="201">
        <f t="shared" si="32"/>
        <v>679</v>
      </c>
      <c r="B685" s="194" t="s">
        <v>682</v>
      </c>
      <c r="C685" s="195">
        <v>197840.80000000002</v>
      </c>
      <c r="D685" s="194"/>
      <c r="E685" s="196" t="s">
        <v>107</v>
      </c>
      <c r="F685" s="197">
        <f t="shared" si="30"/>
        <v>0</v>
      </c>
      <c r="G685" s="197">
        <f t="shared" si="31"/>
        <v>197840.80000000002</v>
      </c>
      <c r="H685" s="197"/>
      <c r="I685" s="197"/>
    </row>
    <row r="686" spans="1:9">
      <c r="A686" s="201">
        <f t="shared" si="32"/>
        <v>680</v>
      </c>
      <c r="B686" s="194" t="s">
        <v>683</v>
      </c>
      <c r="C686" s="195">
        <v>279894.07</v>
      </c>
      <c r="D686" s="194"/>
      <c r="E686" s="196" t="s">
        <v>107</v>
      </c>
      <c r="F686" s="197">
        <f t="shared" si="30"/>
        <v>0</v>
      </c>
      <c r="G686" s="197">
        <f t="shared" si="31"/>
        <v>279894.07</v>
      </c>
      <c r="H686" s="197"/>
      <c r="I686" s="197"/>
    </row>
    <row r="687" spans="1:9">
      <c r="A687" s="201">
        <f t="shared" si="32"/>
        <v>681</v>
      </c>
      <c r="B687" s="194" t="s">
        <v>684</v>
      </c>
      <c r="C687" s="195">
        <v>181350.03</v>
      </c>
      <c r="D687" s="194"/>
      <c r="E687" s="196" t="s">
        <v>107</v>
      </c>
      <c r="F687" s="197">
        <f t="shared" si="30"/>
        <v>0</v>
      </c>
      <c r="G687" s="197">
        <f t="shared" si="31"/>
        <v>181350.03</v>
      </c>
      <c r="H687" s="197"/>
      <c r="I687" s="197"/>
    </row>
    <row r="688" spans="1:9">
      <c r="A688" s="201">
        <f t="shared" si="32"/>
        <v>682</v>
      </c>
      <c r="B688" s="194" t="s">
        <v>685</v>
      </c>
      <c r="C688" s="195">
        <v>147228.04000000004</v>
      </c>
      <c r="D688" s="194"/>
      <c r="E688" s="196" t="s">
        <v>107</v>
      </c>
      <c r="F688" s="197">
        <f t="shared" si="30"/>
        <v>0</v>
      </c>
      <c r="G688" s="197">
        <f t="shared" si="31"/>
        <v>147228.04000000004</v>
      </c>
      <c r="H688" s="197"/>
      <c r="I688" s="197"/>
    </row>
    <row r="689" spans="1:9">
      <c r="A689" s="201">
        <f t="shared" si="32"/>
        <v>683</v>
      </c>
      <c r="B689" s="194" t="s">
        <v>686</v>
      </c>
      <c r="C689" s="195">
        <v>107862.38999999998</v>
      </c>
      <c r="D689" s="194"/>
      <c r="E689" s="196" t="s">
        <v>107</v>
      </c>
      <c r="F689" s="197">
        <f t="shared" si="30"/>
        <v>0</v>
      </c>
      <c r="G689" s="197">
        <f t="shared" si="31"/>
        <v>107862.38999999998</v>
      </c>
      <c r="H689" s="197"/>
      <c r="I689" s="197"/>
    </row>
    <row r="690" spans="1:9">
      <c r="A690" s="201">
        <f t="shared" si="32"/>
        <v>684</v>
      </c>
      <c r="B690" s="194" t="s">
        <v>687</v>
      </c>
      <c r="C690" s="195">
        <v>355851.92</v>
      </c>
      <c r="D690" s="194"/>
      <c r="E690" s="196" t="s">
        <v>107</v>
      </c>
      <c r="F690" s="197">
        <f t="shared" si="30"/>
        <v>0</v>
      </c>
      <c r="G690" s="197">
        <f t="shared" si="31"/>
        <v>355851.92</v>
      </c>
      <c r="H690" s="197"/>
      <c r="I690" s="197"/>
    </row>
    <row r="691" spans="1:9">
      <c r="A691" s="201">
        <f t="shared" si="32"/>
        <v>685</v>
      </c>
      <c r="B691" s="194" t="s">
        <v>688</v>
      </c>
      <c r="C691" s="195">
        <v>120345.68</v>
      </c>
      <c r="D691" s="194"/>
      <c r="E691" s="196" t="s">
        <v>107</v>
      </c>
      <c r="F691" s="197">
        <f t="shared" si="30"/>
        <v>0</v>
      </c>
      <c r="G691" s="197">
        <f t="shared" si="31"/>
        <v>120345.68</v>
      </c>
      <c r="H691" s="197"/>
      <c r="I691" s="197"/>
    </row>
    <row r="692" spans="1:9">
      <c r="A692" s="201">
        <f t="shared" si="32"/>
        <v>686</v>
      </c>
      <c r="B692" s="194" t="s">
        <v>689</v>
      </c>
      <c r="C692" s="195">
        <v>86347.09</v>
      </c>
      <c r="D692" s="194"/>
      <c r="E692" s="196" t="s">
        <v>107</v>
      </c>
      <c r="F692" s="197">
        <f t="shared" si="30"/>
        <v>0</v>
      </c>
      <c r="G692" s="197">
        <f t="shared" si="31"/>
        <v>86347.09</v>
      </c>
      <c r="H692" s="197"/>
      <c r="I692" s="197"/>
    </row>
    <row r="693" spans="1:9">
      <c r="A693" s="201">
        <f t="shared" si="32"/>
        <v>687</v>
      </c>
      <c r="B693" s="194" t="s">
        <v>690</v>
      </c>
      <c r="C693" s="195">
        <v>116789.87</v>
      </c>
      <c r="D693" s="194"/>
      <c r="E693" s="196" t="s">
        <v>107</v>
      </c>
      <c r="F693" s="197">
        <f t="shared" si="30"/>
        <v>0</v>
      </c>
      <c r="G693" s="197">
        <f t="shared" si="31"/>
        <v>116789.87</v>
      </c>
      <c r="H693" s="197"/>
      <c r="I693" s="197"/>
    </row>
    <row r="694" spans="1:9">
      <c r="A694" s="201">
        <f t="shared" si="32"/>
        <v>688</v>
      </c>
      <c r="B694" s="194" t="s">
        <v>691</v>
      </c>
      <c r="C694" s="195">
        <v>54761.59</v>
      </c>
      <c r="D694" s="194"/>
      <c r="E694" s="196" t="s">
        <v>107</v>
      </c>
      <c r="F694" s="197">
        <f t="shared" si="30"/>
        <v>0</v>
      </c>
      <c r="G694" s="197">
        <f t="shared" si="31"/>
        <v>54761.59</v>
      </c>
      <c r="H694" s="197"/>
      <c r="I694" s="197"/>
    </row>
    <row r="695" spans="1:9">
      <c r="A695" s="201">
        <f t="shared" si="32"/>
        <v>689</v>
      </c>
      <c r="B695" s="194" t="s">
        <v>692</v>
      </c>
      <c r="C695" s="195">
        <v>95610.06</v>
      </c>
      <c r="D695" s="194"/>
      <c r="E695" s="196" t="s">
        <v>107</v>
      </c>
      <c r="F695" s="197">
        <f t="shared" si="30"/>
        <v>0</v>
      </c>
      <c r="G695" s="197">
        <f t="shared" si="31"/>
        <v>95610.06</v>
      </c>
      <c r="H695" s="197"/>
      <c r="I695" s="197"/>
    </row>
    <row r="696" spans="1:9">
      <c r="A696" s="201">
        <f t="shared" si="32"/>
        <v>690</v>
      </c>
      <c r="B696" s="194" t="s">
        <v>693</v>
      </c>
      <c r="C696" s="195">
        <v>212139.52000000002</v>
      </c>
      <c r="D696" s="194"/>
      <c r="E696" s="196" t="s">
        <v>107</v>
      </c>
      <c r="F696" s="197">
        <f t="shared" si="30"/>
        <v>0</v>
      </c>
      <c r="G696" s="197">
        <f t="shared" si="31"/>
        <v>212139.52000000002</v>
      </c>
      <c r="H696" s="197"/>
      <c r="I696" s="197"/>
    </row>
    <row r="697" spans="1:9">
      <c r="A697" s="201">
        <f t="shared" si="32"/>
        <v>691</v>
      </c>
      <c r="B697" s="194" t="s">
        <v>694</v>
      </c>
      <c r="C697" s="195">
        <v>8763.31</v>
      </c>
      <c r="D697" s="194"/>
      <c r="E697" s="196" t="s">
        <v>107</v>
      </c>
      <c r="F697" s="197">
        <f t="shared" si="30"/>
        <v>0</v>
      </c>
      <c r="G697" s="197">
        <f t="shared" si="31"/>
        <v>8763.31</v>
      </c>
      <c r="H697" s="197"/>
      <c r="I697" s="197"/>
    </row>
    <row r="698" spans="1:9">
      <c r="A698" s="201">
        <f t="shared" si="32"/>
        <v>692</v>
      </c>
      <c r="B698" s="194" t="s">
        <v>695</v>
      </c>
      <c r="C698" s="195">
        <v>359336.8</v>
      </c>
      <c r="D698" s="194"/>
      <c r="E698" s="196" t="s">
        <v>107</v>
      </c>
      <c r="F698" s="197">
        <f t="shared" si="30"/>
        <v>0</v>
      </c>
      <c r="G698" s="197">
        <f t="shared" si="31"/>
        <v>359336.8</v>
      </c>
      <c r="H698" s="197"/>
      <c r="I698" s="197"/>
    </row>
    <row r="699" spans="1:9">
      <c r="A699" s="201">
        <f t="shared" si="32"/>
        <v>693</v>
      </c>
      <c r="B699" s="194" t="s">
        <v>696</v>
      </c>
      <c r="C699" s="195">
        <v>109092.06999999999</v>
      </c>
      <c r="D699" s="194"/>
      <c r="E699" s="196" t="s">
        <v>107</v>
      </c>
      <c r="F699" s="197">
        <f t="shared" si="30"/>
        <v>0</v>
      </c>
      <c r="G699" s="197">
        <f t="shared" si="31"/>
        <v>109092.06999999999</v>
      </c>
      <c r="H699" s="197"/>
      <c r="I699" s="197"/>
    </row>
    <row r="700" spans="1:9">
      <c r="A700" s="201">
        <f t="shared" si="32"/>
        <v>694</v>
      </c>
      <c r="B700" s="194" t="s">
        <v>697</v>
      </c>
      <c r="C700" s="195">
        <v>43667.94</v>
      </c>
      <c r="D700" s="194"/>
      <c r="E700" s="196" t="s">
        <v>107</v>
      </c>
      <c r="F700" s="197">
        <f t="shared" si="30"/>
        <v>0</v>
      </c>
      <c r="G700" s="197">
        <f t="shared" si="31"/>
        <v>43667.94</v>
      </c>
      <c r="H700" s="197"/>
      <c r="I700" s="197"/>
    </row>
    <row r="701" spans="1:9">
      <c r="A701" s="201">
        <f t="shared" si="32"/>
        <v>695</v>
      </c>
      <c r="B701" s="194" t="s">
        <v>1153</v>
      </c>
      <c r="C701" s="195">
        <v>223263.63</v>
      </c>
      <c r="D701" s="194"/>
      <c r="E701" s="196" t="s">
        <v>107</v>
      </c>
      <c r="F701" s="197">
        <f t="shared" si="30"/>
        <v>0</v>
      </c>
      <c r="G701" s="197">
        <f t="shared" si="31"/>
        <v>223263.63</v>
      </c>
      <c r="H701" s="197"/>
      <c r="I701" s="197"/>
    </row>
    <row r="702" spans="1:9">
      <c r="A702" s="201">
        <f t="shared" si="32"/>
        <v>696</v>
      </c>
      <c r="B702" s="194" t="s">
        <v>1081</v>
      </c>
      <c r="C702" s="195">
        <v>64298.6</v>
      </c>
      <c r="D702" s="194"/>
      <c r="E702" s="196" t="s">
        <v>107</v>
      </c>
      <c r="F702" s="197">
        <f t="shared" si="30"/>
        <v>0</v>
      </c>
      <c r="G702" s="197">
        <f t="shared" si="31"/>
        <v>64298.6</v>
      </c>
      <c r="H702" s="197"/>
      <c r="I702" s="197"/>
    </row>
    <row r="703" spans="1:9">
      <c r="A703" s="201">
        <f t="shared" si="32"/>
        <v>697</v>
      </c>
      <c r="B703" s="194" t="s">
        <v>1189</v>
      </c>
      <c r="C703" s="195">
        <v>209437.89</v>
      </c>
      <c r="D703" s="194"/>
      <c r="E703" s="196" t="s">
        <v>107</v>
      </c>
      <c r="F703" s="197">
        <f t="shared" si="30"/>
        <v>0</v>
      </c>
      <c r="G703" s="197">
        <f t="shared" si="31"/>
        <v>209437.89</v>
      </c>
      <c r="H703" s="197"/>
      <c r="I703" s="197"/>
    </row>
    <row r="704" spans="1:9">
      <c r="A704" s="201">
        <f t="shared" si="32"/>
        <v>698</v>
      </c>
      <c r="B704" s="194" t="s">
        <v>1058</v>
      </c>
      <c r="C704" s="195">
        <v>152473.69</v>
      </c>
      <c r="D704" s="194"/>
      <c r="E704" s="196" t="s">
        <v>107</v>
      </c>
      <c r="F704" s="197">
        <f t="shared" si="30"/>
        <v>0</v>
      </c>
      <c r="G704" s="197">
        <f t="shared" si="31"/>
        <v>152473.69</v>
      </c>
      <c r="H704" s="197"/>
      <c r="I704" s="197"/>
    </row>
    <row r="705" spans="1:9">
      <c r="A705" s="201">
        <f t="shared" si="32"/>
        <v>699</v>
      </c>
      <c r="B705" s="194" t="s">
        <v>698</v>
      </c>
      <c r="C705" s="195">
        <v>556472.26</v>
      </c>
      <c r="D705" s="194"/>
      <c r="E705" s="196" t="s">
        <v>107</v>
      </c>
      <c r="F705" s="197">
        <f t="shared" si="30"/>
        <v>0</v>
      </c>
      <c r="G705" s="197">
        <f t="shared" si="31"/>
        <v>556472.26</v>
      </c>
      <c r="H705" s="197"/>
      <c r="I705" s="197"/>
    </row>
    <row r="706" spans="1:9">
      <c r="A706" s="201">
        <f t="shared" si="32"/>
        <v>700</v>
      </c>
      <c r="B706" s="194" t="s">
        <v>699</v>
      </c>
      <c r="C706" s="195">
        <v>123910.43000000001</v>
      </c>
      <c r="D706" s="194"/>
      <c r="E706" s="196" t="s">
        <v>107</v>
      </c>
      <c r="F706" s="197">
        <f t="shared" si="30"/>
        <v>0</v>
      </c>
      <c r="G706" s="197">
        <f t="shared" si="31"/>
        <v>123910.43000000001</v>
      </c>
      <c r="H706" s="197"/>
      <c r="I706" s="197"/>
    </row>
    <row r="707" spans="1:9">
      <c r="A707" s="201">
        <f t="shared" si="32"/>
        <v>701</v>
      </c>
      <c r="B707" s="194" t="s">
        <v>700</v>
      </c>
      <c r="C707" s="195">
        <v>116364.63</v>
      </c>
      <c r="D707" s="194"/>
      <c r="E707" s="196" t="s">
        <v>107</v>
      </c>
      <c r="F707" s="197">
        <f t="shared" si="30"/>
        <v>0</v>
      </c>
      <c r="G707" s="197">
        <f t="shared" si="31"/>
        <v>116364.63</v>
      </c>
      <c r="H707" s="197"/>
      <c r="I707" s="197"/>
    </row>
    <row r="708" spans="1:9">
      <c r="A708" s="201">
        <f t="shared" si="32"/>
        <v>702</v>
      </c>
      <c r="B708" s="194" t="s">
        <v>701</v>
      </c>
      <c r="C708" s="195">
        <v>318300.39</v>
      </c>
      <c r="D708" s="194"/>
      <c r="E708" s="196" t="s">
        <v>107</v>
      </c>
      <c r="F708" s="197">
        <f t="shared" si="30"/>
        <v>0</v>
      </c>
      <c r="G708" s="197">
        <f t="shared" si="31"/>
        <v>318300.39</v>
      </c>
      <c r="H708" s="197"/>
      <c r="I708" s="197"/>
    </row>
    <row r="709" spans="1:9">
      <c r="A709" s="201">
        <f t="shared" si="32"/>
        <v>703</v>
      </c>
      <c r="B709" s="194" t="s">
        <v>702</v>
      </c>
      <c r="C709" s="195">
        <v>36378.850000000006</v>
      </c>
      <c r="D709" s="194"/>
      <c r="E709" s="196" t="s">
        <v>107</v>
      </c>
      <c r="F709" s="197">
        <f t="shared" si="30"/>
        <v>0</v>
      </c>
      <c r="G709" s="197">
        <f t="shared" si="31"/>
        <v>36378.850000000006</v>
      </c>
      <c r="H709" s="197"/>
      <c r="I709" s="197"/>
    </row>
    <row r="710" spans="1:9">
      <c r="A710" s="201">
        <f t="shared" si="32"/>
        <v>704</v>
      </c>
      <c r="B710" s="194" t="s">
        <v>703</v>
      </c>
      <c r="C710" s="195">
        <v>500071.02999999997</v>
      </c>
      <c r="D710" s="194"/>
      <c r="E710" s="196" t="s">
        <v>107</v>
      </c>
      <c r="F710" s="197">
        <f t="shared" si="30"/>
        <v>0</v>
      </c>
      <c r="G710" s="197">
        <f t="shared" si="31"/>
        <v>500071.02999999997</v>
      </c>
      <c r="H710" s="197"/>
      <c r="I710" s="197"/>
    </row>
    <row r="711" spans="1:9">
      <c r="A711" s="201">
        <f t="shared" si="32"/>
        <v>705</v>
      </c>
      <c r="B711" s="194" t="s">
        <v>704</v>
      </c>
      <c r="C711" s="195">
        <v>175030.36</v>
      </c>
      <c r="D711" s="194"/>
      <c r="E711" s="196" t="s">
        <v>107</v>
      </c>
      <c r="F711" s="197">
        <f t="shared" ref="F711:F774" si="33">IF(E711="T",C711,0)</f>
        <v>0</v>
      </c>
      <c r="G711" s="197">
        <f t="shared" ref="G711:G774" si="34">IF(E711="D",C711,0)</f>
        <v>175030.36</v>
      </c>
      <c r="H711" s="197"/>
      <c r="I711" s="197"/>
    </row>
    <row r="712" spans="1:9">
      <c r="A712" s="201">
        <f t="shared" ref="A712:A775" si="35">A711+1</f>
        <v>706</v>
      </c>
      <c r="B712" s="194" t="s">
        <v>705</v>
      </c>
      <c r="C712" s="195">
        <v>46163.770000000004</v>
      </c>
      <c r="D712" s="194"/>
      <c r="E712" s="196" t="s">
        <v>107</v>
      </c>
      <c r="F712" s="197">
        <f t="shared" si="33"/>
        <v>0</v>
      </c>
      <c r="G712" s="197">
        <f t="shared" si="34"/>
        <v>46163.770000000004</v>
      </c>
      <c r="H712" s="197"/>
      <c r="I712" s="197"/>
    </row>
    <row r="713" spans="1:9">
      <c r="A713" s="201">
        <f t="shared" si="35"/>
        <v>707</v>
      </c>
      <c r="B713" s="194" t="s">
        <v>706</v>
      </c>
      <c r="C713" s="195">
        <v>167425.18</v>
      </c>
      <c r="D713" s="194"/>
      <c r="E713" s="196" t="s">
        <v>107</v>
      </c>
      <c r="F713" s="197">
        <f t="shared" si="33"/>
        <v>0</v>
      </c>
      <c r="G713" s="197">
        <f t="shared" si="34"/>
        <v>167425.18</v>
      </c>
      <c r="H713" s="197"/>
      <c r="I713" s="197"/>
    </row>
    <row r="714" spans="1:9">
      <c r="A714" s="201">
        <f t="shared" si="35"/>
        <v>708</v>
      </c>
      <c r="B714" s="194" t="s">
        <v>707</v>
      </c>
      <c r="C714" s="195">
        <v>241799.11</v>
      </c>
      <c r="D714" s="194"/>
      <c r="E714" s="196" t="s">
        <v>107</v>
      </c>
      <c r="F714" s="197">
        <f t="shared" si="33"/>
        <v>0</v>
      </c>
      <c r="G714" s="197">
        <f t="shared" si="34"/>
        <v>241799.11</v>
      </c>
      <c r="H714" s="197"/>
      <c r="I714" s="197"/>
    </row>
    <row r="715" spans="1:9">
      <c r="A715" s="201">
        <f t="shared" si="35"/>
        <v>709</v>
      </c>
      <c r="B715" s="194" t="s">
        <v>708</v>
      </c>
      <c r="C715" s="195">
        <v>169633.25</v>
      </c>
      <c r="D715" s="194"/>
      <c r="E715" s="196" t="s">
        <v>107</v>
      </c>
      <c r="F715" s="197">
        <f t="shared" si="33"/>
        <v>0</v>
      </c>
      <c r="G715" s="197">
        <f t="shared" si="34"/>
        <v>169633.25</v>
      </c>
      <c r="H715" s="197"/>
      <c r="I715" s="197"/>
    </row>
    <row r="716" spans="1:9">
      <c r="A716" s="201">
        <f t="shared" si="35"/>
        <v>710</v>
      </c>
      <c r="B716" s="194" t="s">
        <v>709</v>
      </c>
      <c r="C716" s="195">
        <v>213694.07</v>
      </c>
      <c r="D716" s="194"/>
      <c r="E716" s="196" t="s">
        <v>107</v>
      </c>
      <c r="F716" s="197">
        <f t="shared" si="33"/>
        <v>0</v>
      </c>
      <c r="G716" s="197">
        <f t="shared" si="34"/>
        <v>213694.07</v>
      </c>
      <c r="H716" s="197"/>
      <c r="I716" s="197"/>
    </row>
    <row r="717" spans="1:9">
      <c r="A717" s="201">
        <f t="shared" si="35"/>
        <v>711</v>
      </c>
      <c r="B717" s="194" t="s">
        <v>710</v>
      </c>
      <c r="C717" s="195">
        <v>116546.42000000001</v>
      </c>
      <c r="D717" s="194"/>
      <c r="E717" s="196" t="s">
        <v>107</v>
      </c>
      <c r="F717" s="197">
        <f t="shared" si="33"/>
        <v>0</v>
      </c>
      <c r="G717" s="197">
        <f t="shared" si="34"/>
        <v>116546.42000000001</v>
      </c>
      <c r="H717" s="197"/>
      <c r="I717" s="197"/>
    </row>
    <row r="718" spans="1:9">
      <c r="A718" s="201">
        <f t="shared" si="35"/>
        <v>712</v>
      </c>
      <c r="B718" s="194" t="s">
        <v>711</v>
      </c>
      <c r="C718" s="195">
        <v>1704715.63</v>
      </c>
      <c r="D718" s="194"/>
      <c r="E718" s="196" t="s">
        <v>107</v>
      </c>
      <c r="F718" s="197">
        <f t="shared" si="33"/>
        <v>0</v>
      </c>
      <c r="G718" s="197">
        <f t="shared" si="34"/>
        <v>1704715.63</v>
      </c>
      <c r="H718" s="197"/>
      <c r="I718" s="197"/>
    </row>
    <row r="719" spans="1:9">
      <c r="A719" s="201">
        <f t="shared" si="35"/>
        <v>713</v>
      </c>
      <c r="B719" s="194" t="s">
        <v>712</v>
      </c>
      <c r="C719" s="195">
        <v>107142.01</v>
      </c>
      <c r="D719" s="194"/>
      <c r="E719" s="196" t="s">
        <v>107</v>
      </c>
      <c r="F719" s="197">
        <f t="shared" si="33"/>
        <v>0</v>
      </c>
      <c r="G719" s="197">
        <f t="shared" si="34"/>
        <v>107142.01</v>
      </c>
      <c r="H719" s="197"/>
      <c r="I719" s="197"/>
    </row>
    <row r="720" spans="1:9">
      <c r="A720" s="201">
        <f t="shared" si="35"/>
        <v>714</v>
      </c>
      <c r="B720" s="194" t="s">
        <v>713</v>
      </c>
      <c r="C720" s="195">
        <v>41895.56</v>
      </c>
      <c r="D720" s="194"/>
      <c r="E720" s="196" t="s">
        <v>107</v>
      </c>
      <c r="F720" s="197">
        <f t="shared" si="33"/>
        <v>0</v>
      </c>
      <c r="G720" s="197">
        <f t="shared" si="34"/>
        <v>41895.56</v>
      </c>
      <c r="H720" s="197"/>
      <c r="I720" s="197"/>
    </row>
    <row r="721" spans="1:9">
      <c r="A721" s="201">
        <f t="shared" si="35"/>
        <v>715</v>
      </c>
      <c r="B721" s="194" t="s">
        <v>714</v>
      </c>
      <c r="C721" s="195">
        <v>127219.02</v>
      </c>
      <c r="D721" s="194"/>
      <c r="E721" s="196" t="s">
        <v>107</v>
      </c>
      <c r="F721" s="197">
        <f t="shared" si="33"/>
        <v>0</v>
      </c>
      <c r="G721" s="197">
        <f t="shared" si="34"/>
        <v>127219.02</v>
      </c>
      <c r="H721" s="197"/>
      <c r="I721" s="197"/>
    </row>
    <row r="722" spans="1:9">
      <c r="A722" s="201">
        <f t="shared" si="35"/>
        <v>716</v>
      </c>
      <c r="B722" s="194" t="s">
        <v>715</v>
      </c>
      <c r="C722" s="195">
        <v>70570.320000000007</v>
      </c>
      <c r="D722" s="194"/>
      <c r="E722" s="196" t="s">
        <v>107</v>
      </c>
      <c r="F722" s="197">
        <f t="shared" si="33"/>
        <v>0</v>
      </c>
      <c r="G722" s="197">
        <f t="shared" si="34"/>
        <v>70570.320000000007</v>
      </c>
      <c r="H722" s="197"/>
      <c r="I722" s="197"/>
    </row>
    <row r="723" spans="1:9">
      <c r="A723" s="201">
        <f t="shared" si="35"/>
        <v>717</v>
      </c>
      <c r="B723" s="194" t="s">
        <v>716</v>
      </c>
      <c r="C723" s="195">
        <v>194060.73</v>
      </c>
      <c r="D723" s="194"/>
      <c r="E723" s="196" t="s">
        <v>107</v>
      </c>
      <c r="F723" s="197">
        <f t="shared" si="33"/>
        <v>0</v>
      </c>
      <c r="G723" s="197">
        <f t="shared" si="34"/>
        <v>194060.73</v>
      </c>
      <c r="H723" s="197"/>
      <c r="I723" s="197"/>
    </row>
    <row r="724" spans="1:9">
      <c r="A724" s="201">
        <f t="shared" si="35"/>
        <v>718</v>
      </c>
      <c r="B724" s="194" t="s">
        <v>717</v>
      </c>
      <c r="C724" s="195">
        <v>132364.12</v>
      </c>
      <c r="D724" s="194"/>
      <c r="E724" s="196" t="s">
        <v>107</v>
      </c>
      <c r="F724" s="197">
        <f t="shared" si="33"/>
        <v>0</v>
      </c>
      <c r="G724" s="197">
        <f t="shared" si="34"/>
        <v>132364.12</v>
      </c>
      <c r="H724" s="197"/>
      <c r="I724" s="197"/>
    </row>
    <row r="725" spans="1:9">
      <c r="A725" s="201">
        <f t="shared" si="35"/>
        <v>719</v>
      </c>
      <c r="B725" s="194" t="s">
        <v>718</v>
      </c>
      <c r="C725" s="195">
        <v>112215.62</v>
      </c>
      <c r="D725" s="194"/>
      <c r="E725" s="196" t="s">
        <v>107</v>
      </c>
      <c r="F725" s="197">
        <f t="shared" si="33"/>
        <v>0</v>
      </c>
      <c r="G725" s="197">
        <f t="shared" si="34"/>
        <v>112215.62</v>
      </c>
      <c r="H725" s="197"/>
      <c r="I725" s="197"/>
    </row>
    <row r="726" spans="1:9">
      <c r="A726" s="201">
        <f t="shared" si="35"/>
        <v>720</v>
      </c>
      <c r="B726" s="194" t="s">
        <v>1154</v>
      </c>
      <c r="C726" s="195">
        <v>157383.54999999999</v>
      </c>
      <c r="D726" s="194"/>
      <c r="E726" s="196" t="s">
        <v>107</v>
      </c>
      <c r="F726" s="197">
        <f t="shared" si="33"/>
        <v>0</v>
      </c>
      <c r="G726" s="197">
        <f t="shared" si="34"/>
        <v>157383.54999999999</v>
      </c>
      <c r="H726" s="197"/>
      <c r="I726" s="197"/>
    </row>
    <row r="727" spans="1:9">
      <c r="A727" s="201">
        <f t="shared" si="35"/>
        <v>721</v>
      </c>
      <c r="B727" s="194" t="s">
        <v>1155</v>
      </c>
      <c r="C727" s="195">
        <v>36185.769999999997</v>
      </c>
      <c r="D727" s="194"/>
      <c r="E727" s="196" t="s">
        <v>107</v>
      </c>
      <c r="F727" s="197">
        <f t="shared" si="33"/>
        <v>0</v>
      </c>
      <c r="G727" s="197">
        <f t="shared" si="34"/>
        <v>36185.769999999997</v>
      </c>
      <c r="H727" s="197"/>
      <c r="I727" s="197"/>
    </row>
    <row r="728" spans="1:9">
      <c r="A728" s="201">
        <f t="shared" si="35"/>
        <v>722</v>
      </c>
      <c r="B728" s="194" t="s">
        <v>719</v>
      </c>
      <c r="C728" s="195">
        <v>235573.78999999998</v>
      </c>
      <c r="D728" s="194"/>
      <c r="E728" s="196" t="s">
        <v>107</v>
      </c>
      <c r="F728" s="197">
        <f t="shared" si="33"/>
        <v>0</v>
      </c>
      <c r="G728" s="197">
        <f t="shared" si="34"/>
        <v>235573.78999999998</v>
      </c>
      <c r="H728" s="197"/>
      <c r="I728" s="197"/>
    </row>
    <row r="729" spans="1:9">
      <c r="A729" s="201">
        <f t="shared" si="35"/>
        <v>723</v>
      </c>
      <c r="B729" s="194" t="s">
        <v>720</v>
      </c>
      <c r="C729" s="195">
        <v>126983.1</v>
      </c>
      <c r="D729" s="194"/>
      <c r="E729" s="196" t="s">
        <v>107</v>
      </c>
      <c r="F729" s="197">
        <f t="shared" si="33"/>
        <v>0</v>
      </c>
      <c r="G729" s="197">
        <f t="shared" si="34"/>
        <v>126983.1</v>
      </c>
      <c r="H729" s="197"/>
      <c r="I729" s="197"/>
    </row>
    <row r="730" spans="1:9">
      <c r="A730" s="201">
        <f t="shared" si="35"/>
        <v>724</v>
      </c>
      <c r="B730" s="194" t="s">
        <v>721</v>
      </c>
      <c r="C730" s="195">
        <v>14946.719999999998</v>
      </c>
      <c r="D730" s="194"/>
      <c r="E730" s="196" t="s">
        <v>107</v>
      </c>
      <c r="F730" s="197">
        <f t="shared" si="33"/>
        <v>0</v>
      </c>
      <c r="G730" s="197">
        <f t="shared" si="34"/>
        <v>14946.719999999998</v>
      </c>
      <c r="H730" s="197"/>
      <c r="I730" s="197"/>
    </row>
    <row r="731" spans="1:9">
      <c r="A731" s="201">
        <f t="shared" si="35"/>
        <v>725</v>
      </c>
      <c r="B731" s="194" t="s">
        <v>722</v>
      </c>
      <c r="C731" s="195">
        <v>18179.689999999999</v>
      </c>
      <c r="D731" s="194"/>
      <c r="E731" s="196" t="s">
        <v>107</v>
      </c>
      <c r="F731" s="197">
        <f t="shared" si="33"/>
        <v>0</v>
      </c>
      <c r="G731" s="197">
        <f t="shared" si="34"/>
        <v>18179.689999999999</v>
      </c>
      <c r="H731" s="197"/>
      <c r="I731" s="197"/>
    </row>
    <row r="732" spans="1:9">
      <c r="A732" s="201">
        <f t="shared" si="35"/>
        <v>726</v>
      </c>
      <c r="B732" s="194" t="s">
        <v>723</v>
      </c>
      <c r="C732" s="195">
        <v>359803.74</v>
      </c>
      <c r="D732" s="194"/>
      <c r="E732" s="196" t="s">
        <v>107</v>
      </c>
      <c r="F732" s="197">
        <f t="shared" si="33"/>
        <v>0</v>
      </c>
      <c r="G732" s="197">
        <f t="shared" si="34"/>
        <v>359803.74</v>
      </c>
      <c r="H732" s="197"/>
      <c r="I732" s="197"/>
    </row>
    <row r="733" spans="1:9">
      <c r="A733" s="201">
        <f t="shared" si="35"/>
        <v>727</v>
      </c>
      <c r="B733" s="194" t="s">
        <v>724</v>
      </c>
      <c r="C733" s="195">
        <v>87510.35</v>
      </c>
      <c r="D733" s="194"/>
      <c r="E733" s="196" t="s">
        <v>107</v>
      </c>
      <c r="F733" s="197">
        <f t="shared" si="33"/>
        <v>0</v>
      </c>
      <c r="G733" s="197">
        <f t="shared" si="34"/>
        <v>87510.35</v>
      </c>
      <c r="H733" s="197"/>
      <c r="I733" s="197"/>
    </row>
    <row r="734" spans="1:9">
      <c r="A734" s="201">
        <f t="shared" si="35"/>
        <v>728</v>
      </c>
      <c r="B734" s="194" t="s">
        <v>725</v>
      </c>
      <c r="C734" s="195">
        <v>116146.07</v>
      </c>
      <c r="D734" s="194"/>
      <c r="E734" s="196" t="s">
        <v>107</v>
      </c>
      <c r="F734" s="197">
        <f t="shared" si="33"/>
        <v>0</v>
      </c>
      <c r="G734" s="197">
        <f t="shared" si="34"/>
        <v>116146.07</v>
      </c>
      <c r="H734" s="197"/>
      <c r="I734" s="197"/>
    </row>
    <row r="735" spans="1:9">
      <c r="A735" s="201">
        <f t="shared" si="35"/>
        <v>729</v>
      </c>
      <c r="B735" s="194" t="s">
        <v>726</v>
      </c>
      <c r="C735" s="195">
        <v>227680.83000000002</v>
      </c>
      <c r="D735" s="194"/>
      <c r="E735" s="196" t="s">
        <v>107</v>
      </c>
      <c r="F735" s="197">
        <f t="shared" si="33"/>
        <v>0</v>
      </c>
      <c r="G735" s="197">
        <f t="shared" si="34"/>
        <v>227680.83000000002</v>
      </c>
      <c r="H735" s="197"/>
      <c r="I735" s="197"/>
    </row>
    <row r="736" spans="1:9">
      <c r="A736" s="201">
        <f t="shared" si="35"/>
        <v>730</v>
      </c>
      <c r="B736" s="194" t="s">
        <v>727</v>
      </c>
      <c r="C736" s="195">
        <v>200596.27000000002</v>
      </c>
      <c r="D736" s="194"/>
      <c r="E736" s="196" t="s">
        <v>107</v>
      </c>
      <c r="F736" s="197">
        <f t="shared" si="33"/>
        <v>0</v>
      </c>
      <c r="G736" s="197">
        <f t="shared" si="34"/>
        <v>200596.27000000002</v>
      </c>
      <c r="H736" s="197"/>
      <c r="I736" s="197"/>
    </row>
    <row r="737" spans="1:9">
      <c r="A737" s="201">
        <f t="shared" si="35"/>
        <v>731</v>
      </c>
      <c r="B737" s="194" t="s">
        <v>728</v>
      </c>
      <c r="C737" s="195">
        <v>164958.14000000001</v>
      </c>
      <c r="D737" s="194"/>
      <c r="E737" s="196" t="s">
        <v>107</v>
      </c>
      <c r="F737" s="197">
        <f t="shared" si="33"/>
        <v>0</v>
      </c>
      <c r="G737" s="197">
        <f t="shared" si="34"/>
        <v>164958.14000000001</v>
      </c>
      <c r="H737" s="197"/>
      <c r="I737" s="197"/>
    </row>
    <row r="738" spans="1:9">
      <c r="A738" s="201">
        <f t="shared" si="35"/>
        <v>732</v>
      </c>
      <c r="B738" s="194" t="s">
        <v>729</v>
      </c>
      <c r="C738" s="195">
        <v>103069.51000000001</v>
      </c>
      <c r="D738" s="194"/>
      <c r="E738" s="196" t="s">
        <v>107</v>
      </c>
      <c r="F738" s="197">
        <f t="shared" si="33"/>
        <v>0</v>
      </c>
      <c r="G738" s="197">
        <f t="shared" si="34"/>
        <v>103069.51000000001</v>
      </c>
      <c r="H738" s="197"/>
      <c r="I738" s="197"/>
    </row>
    <row r="739" spans="1:9">
      <c r="A739" s="201">
        <f t="shared" si="35"/>
        <v>733</v>
      </c>
      <c r="B739" s="194" t="s">
        <v>730</v>
      </c>
      <c r="C739" s="195">
        <v>199386.15000000002</v>
      </c>
      <c r="D739" s="194"/>
      <c r="E739" s="196" t="s">
        <v>107</v>
      </c>
      <c r="F739" s="197">
        <f t="shared" si="33"/>
        <v>0</v>
      </c>
      <c r="G739" s="197">
        <f t="shared" si="34"/>
        <v>199386.15000000002</v>
      </c>
      <c r="H739" s="197"/>
      <c r="I739" s="197"/>
    </row>
    <row r="740" spans="1:9">
      <c r="A740" s="201">
        <f t="shared" si="35"/>
        <v>734</v>
      </c>
      <c r="B740" s="194" t="s">
        <v>731</v>
      </c>
      <c r="C740" s="195">
        <v>90518.71</v>
      </c>
      <c r="D740" s="194"/>
      <c r="E740" s="196" t="s">
        <v>107</v>
      </c>
      <c r="F740" s="197">
        <f t="shared" si="33"/>
        <v>0</v>
      </c>
      <c r="G740" s="197">
        <f t="shared" si="34"/>
        <v>90518.71</v>
      </c>
      <c r="H740" s="197"/>
      <c r="I740" s="197"/>
    </row>
    <row r="741" spans="1:9">
      <c r="A741" s="201">
        <f t="shared" si="35"/>
        <v>735</v>
      </c>
      <c r="B741" s="194" t="s">
        <v>1190</v>
      </c>
      <c r="C741" s="195">
        <v>54411.81</v>
      </c>
      <c r="D741" s="194"/>
      <c r="E741" s="196" t="s">
        <v>105</v>
      </c>
      <c r="F741" s="197">
        <f t="shared" si="33"/>
        <v>54411.81</v>
      </c>
      <c r="G741" s="197">
        <f t="shared" si="34"/>
        <v>0</v>
      </c>
      <c r="H741" s="197"/>
      <c r="I741" s="197"/>
    </row>
    <row r="742" spans="1:9">
      <c r="A742" s="201">
        <f t="shared" si="35"/>
        <v>736</v>
      </c>
      <c r="B742" s="194" t="s">
        <v>1352</v>
      </c>
      <c r="C742" s="195">
        <v>6929.94</v>
      </c>
      <c r="D742" s="194"/>
      <c r="E742" s="196" t="s">
        <v>107</v>
      </c>
      <c r="F742" s="197">
        <f t="shared" si="33"/>
        <v>0</v>
      </c>
      <c r="G742" s="197">
        <f t="shared" si="34"/>
        <v>6929.94</v>
      </c>
      <c r="H742" s="197"/>
      <c r="I742" s="197"/>
    </row>
    <row r="743" spans="1:9">
      <c r="A743" s="201">
        <f t="shared" si="35"/>
        <v>737</v>
      </c>
      <c r="B743" s="194" t="s">
        <v>732</v>
      </c>
      <c r="C743" s="195">
        <v>154864.77999999997</v>
      </c>
      <c r="D743" s="194"/>
      <c r="E743" s="196" t="s">
        <v>107</v>
      </c>
      <c r="F743" s="197">
        <f t="shared" si="33"/>
        <v>0</v>
      </c>
      <c r="G743" s="197">
        <f t="shared" si="34"/>
        <v>154864.77999999997</v>
      </c>
      <c r="H743" s="197"/>
      <c r="I743" s="197"/>
    </row>
    <row r="744" spans="1:9">
      <c r="A744" s="201">
        <f t="shared" si="35"/>
        <v>738</v>
      </c>
      <c r="B744" s="194" t="s">
        <v>733</v>
      </c>
      <c r="C744" s="195">
        <v>140390.71999999997</v>
      </c>
      <c r="D744" s="194"/>
      <c r="E744" s="196" t="s">
        <v>107</v>
      </c>
      <c r="F744" s="197">
        <f t="shared" si="33"/>
        <v>0</v>
      </c>
      <c r="G744" s="197">
        <f t="shared" si="34"/>
        <v>140390.71999999997</v>
      </c>
      <c r="H744" s="197"/>
      <c r="I744" s="197"/>
    </row>
    <row r="745" spans="1:9">
      <c r="A745" s="201">
        <f t="shared" si="35"/>
        <v>739</v>
      </c>
      <c r="B745" s="194" t="s">
        <v>734</v>
      </c>
      <c r="C745" s="195">
        <v>48045.979999999996</v>
      </c>
      <c r="D745" s="194"/>
      <c r="E745" s="196" t="s">
        <v>107</v>
      </c>
      <c r="F745" s="197">
        <f t="shared" si="33"/>
        <v>0</v>
      </c>
      <c r="G745" s="197">
        <f t="shared" si="34"/>
        <v>48045.979999999996</v>
      </c>
      <c r="H745" s="197"/>
      <c r="I745" s="197"/>
    </row>
    <row r="746" spans="1:9">
      <c r="A746" s="201">
        <f t="shared" si="35"/>
        <v>740</v>
      </c>
      <c r="B746" s="194" t="s">
        <v>735</v>
      </c>
      <c r="C746" s="195">
        <v>113456.72</v>
      </c>
      <c r="D746" s="194"/>
      <c r="E746" s="196" t="s">
        <v>107</v>
      </c>
      <c r="F746" s="197">
        <f t="shared" si="33"/>
        <v>0</v>
      </c>
      <c r="G746" s="197">
        <f t="shared" si="34"/>
        <v>113456.72</v>
      </c>
      <c r="H746" s="197"/>
      <c r="I746" s="197"/>
    </row>
    <row r="747" spans="1:9">
      <c r="A747" s="201">
        <f t="shared" si="35"/>
        <v>741</v>
      </c>
      <c r="B747" s="194" t="s">
        <v>736</v>
      </c>
      <c r="C747" s="195">
        <v>5618.9</v>
      </c>
      <c r="D747" s="194"/>
      <c r="E747" s="196" t="s">
        <v>107</v>
      </c>
      <c r="F747" s="197">
        <f t="shared" si="33"/>
        <v>0</v>
      </c>
      <c r="G747" s="197">
        <f t="shared" si="34"/>
        <v>5618.9</v>
      </c>
      <c r="H747" s="197"/>
      <c r="I747" s="197"/>
    </row>
    <row r="748" spans="1:9">
      <c r="A748" s="201">
        <f t="shared" si="35"/>
        <v>742</v>
      </c>
      <c r="B748" s="194" t="s">
        <v>737</v>
      </c>
      <c r="C748" s="195">
        <v>167933.20999999996</v>
      </c>
      <c r="D748" s="194"/>
      <c r="E748" s="196" t="s">
        <v>107</v>
      </c>
      <c r="F748" s="197">
        <f t="shared" si="33"/>
        <v>0</v>
      </c>
      <c r="G748" s="197">
        <f t="shared" si="34"/>
        <v>167933.20999999996</v>
      </c>
      <c r="H748" s="197"/>
      <c r="I748" s="197"/>
    </row>
    <row r="749" spans="1:9">
      <c r="A749" s="201">
        <f t="shared" si="35"/>
        <v>743</v>
      </c>
      <c r="B749" s="194" t="s">
        <v>738</v>
      </c>
      <c r="C749" s="195">
        <v>134404.4</v>
      </c>
      <c r="D749" s="194"/>
      <c r="E749" s="196" t="s">
        <v>107</v>
      </c>
      <c r="F749" s="197">
        <f t="shared" si="33"/>
        <v>0</v>
      </c>
      <c r="G749" s="197">
        <f t="shared" si="34"/>
        <v>134404.4</v>
      </c>
      <c r="H749" s="197"/>
      <c r="I749" s="197"/>
    </row>
    <row r="750" spans="1:9">
      <c r="A750" s="201">
        <f t="shared" si="35"/>
        <v>744</v>
      </c>
      <c r="B750" s="194" t="s">
        <v>739</v>
      </c>
      <c r="C750" s="195">
        <v>47379.31</v>
      </c>
      <c r="D750" s="194"/>
      <c r="E750" s="196" t="s">
        <v>107</v>
      </c>
      <c r="F750" s="197">
        <f t="shared" si="33"/>
        <v>0</v>
      </c>
      <c r="G750" s="197">
        <f t="shared" si="34"/>
        <v>47379.31</v>
      </c>
      <c r="H750" s="197"/>
      <c r="I750" s="197"/>
    </row>
    <row r="751" spans="1:9">
      <c r="A751" s="201">
        <f t="shared" si="35"/>
        <v>745</v>
      </c>
      <c r="B751" s="194" t="s">
        <v>740</v>
      </c>
      <c r="C751" s="195">
        <v>159673.54</v>
      </c>
      <c r="D751" s="194"/>
      <c r="E751" s="196" t="s">
        <v>107</v>
      </c>
      <c r="F751" s="197">
        <f t="shared" si="33"/>
        <v>0</v>
      </c>
      <c r="G751" s="197">
        <f t="shared" si="34"/>
        <v>159673.54</v>
      </c>
      <c r="H751" s="197"/>
      <c r="I751" s="197"/>
    </row>
    <row r="752" spans="1:9">
      <c r="A752" s="201">
        <f t="shared" si="35"/>
        <v>746</v>
      </c>
      <c r="B752" s="194" t="s">
        <v>741</v>
      </c>
      <c r="C752" s="195">
        <v>67348.609999999986</v>
      </c>
      <c r="D752" s="194"/>
      <c r="E752" s="196" t="s">
        <v>107</v>
      </c>
      <c r="F752" s="197">
        <f t="shared" si="33"/>
        <v>0</v>
      </c>
      <c r="G752" s="197">
        <f t="shared" si="34"/>
        <v>67348.609999999986</v>
      </c>
      <c r="H752" s="197"/>
      <c r="I752" s="197"/>
    </row>
    <row r="753" spans="1:9">
      <c r="A753" s="201">
        <f t="shared" si="35"/>
        <v>747</v>
      </c>
      <c r="B753" s="194" t="s">
        <v>742</v>
      </c>
      <c r="C753" s="195">
        <v>413592.63</v>
      </c>
      <c r="D753" s="194"/>
      <c r="E753" s="196" t="s">
        <v>107</v>
      </c>
      <c r="F753" s="197">
        <f t="shared" si="33"/>
        <v>0</v>
      </c>
      <c r="G753" s="197">
        <f t="shared" si="34"/>
        <v>413592.63</v>
      </c>
      <c r="H753" s="197"/>
      <c r="I753" s="197"/>
    </row>
    <row r="754" spans="1:9">
      <c r="A754" s="201">
        <f t="shared" si="35"/>
        <v>748</v>
      </c>
      <c r="B754" s="194" t="s">
        <v>743</v>
      </c>
      <c r="C754" s="195">
        <v>158601.85999999999</v>
      </c>
      <c r="D754" s="194"/>
      <c r="E754" s="196" t="s">
        <v>107</v>
      </c>
      <c r="F754" s="197">
        <f t="shared" si="33"/>
        <v>0</v>
      </c>
      <c r="G754" s="197">
        <f t="shared" si="34"/>
        <v>158601.85999999999</v>
      </c>
      <c r="H754" s="197"/>
      <c r="I754" s="197"/>
    </row>
    <row r="755" spans="1:9">
      <c r="A755" s="201">
        <f t="shared" si="35"/>
        <v>749</v>
      </c>
      <c r="B755" s="194" t="s">
        <v>744</v>
      </c>
      <c r="C755" s="195">
        <v>181673.76</v>
      </c>
      <c r="D755" s="194"/>
      <c r="E755" s="196" t="s">
        <v>107</v>
      </c>
      <c r="F755" s="197">
        <f t="shared" si="33"/>
        <v>0</v>
      </c>
      <c r="G755" s="197">
        <f t="shared" si="34"/>
        <v>181673.76</v>
      </c>
      <c r="H755" s="197"/>
      <c r="I755" s="197"/>
    </row>
    <row r="756" spans="1:9">
      <c r="A756" s="201">
        <f t="shared" si="35"/>
        <v>750</v>
      </c>
      <c r="B756" s="194" t="s">
        <v>745</v>
      </c>
      <c r="C756" s="195">
        <v>201579.38</v>
      </c>
      <c r="D756" s="194"/>
      <c r="E756" s="196" t="s">
        <v>107</v>
      </c>
      <c r="F756" s="197">
        <f t="shared" si="33"/>
        <v>0</v>
      </c>
      <c r="G756" s="197">
        <f t="shared" si="34"/>
        <v>201579.38</v>
      </c>
      <c r="H756" s="197"/>
      <c r="I756" s="197"/>
    </row>
    <row r="757" spans="1:9">
      <c r="A757" s="201">
        <f t="shared" si="35"/>
        <v>751</v>
      </c>
      <c r="B757" s="194" t="s">
        <v>746</v>
      </c>
      <c r="C757" s="195">
        <v>136701.92999999996</v>
      </c>
      <c r="D757" s="194"/>
      <c r="E757" s="196" t="s">
        <v>107</v>
      </c>
      <c r="F757" s="197">
        <f t="shared" si="33"/>
        <v>0</v>
      </c>
      <c r="G757" s="197">
        <f t="shared" si="34"/>
        <v>136701.92999999996</v>
      </c>
      <c r="H757" s="197"/>
      <c r="I757" s="197"/>
    </row>
    <row r="758" spans="1:9">
      <c r="A758" s="201">
        <f t="shared" si="35"/>
        <v>752</v>
      </c>
      <c r="B758" s="194" t="s">
        <v>747</v>
      </c>
      <c r="C758" s="195">
        <v>34319.14</v>
      </c>
      <c r="D758" s="194"/>
      <c r="E758" s="196" t="s">
        <v>107</v>
      </c>
      <c r="F758" s="197">
        <f t="shared" si="33"/>
        <v>0</v>
      </c>
      <c r="G758" s="197">
        <f t="shared" si="34"/>
        <v>34319.14</v>
      </c>
      <c r="H758" s="197"/>
      <c r="I758" s="197"/>
    </row>
    <row r="759" spans="1:9">
      <c r="A759" s="201">
        <f t="shared" si="35"/>
        <v>753</v>
      </c>
      <c r="B759" s="194" t="s">
        <v>748</v>
      </c>
      <c r="C759" s="195">
        <v>193337.87</v>
      </c>
      <c r="D759" s="194"/>
      <c r="E759" s="196" t="s">
        <v>107</v>
      </c>
      <c r="F759" s="197">
        <f t="shared" si="33"/>
        <v>0</v>
      </c>
      <c r="G759" s="197">
        <f t="shared" si="34"/>
        <v>193337.87</v>
      </c>
      <c r="H759" s="197"/>
      <c r="I759" s="197"/>
    </row>
    <row r="760" spans="1:9">
      <c r="A760" s="201">
        <f t="shared" si="35"/>
        <v>754</v>
      </c>
      <c r="B760" s="194" t="s">
        <v>749</v>
      </c>
      <c r="C760" s="195">
        <v>33344.94</v>
      </c>
      <c r="D760" s="194"/>
      <c r="E760" s="196" t="s">
        <v>107</v>
      </c>
      <c r="F760" s="197">
        <f t="shared" si="33"/>
        <v>0</v>
      </c>
      <c r="G760" s="197">
        <f t="shared" si="34"/>
        <v>33344.94</v>
      </c>
      <c r="H760" s="197"/>
      <c r="I760" s="197"/>
    </row>
    <row r="761" spans="1:9">
      <c r="A761" s="201">
        <f t="shared" si="35"/>
        <v>755</v>
      </c>
      <c r="B761" s="194" t="s">
        <v>750</v>
      </c>
      <c r="C761" s="195">
        <v>352483.46</v>
      </c>
      <c r="D761" s="194"/>
      <c r="E761" s="196" t="s">
        <v>107</v>
      </c>
      <c r="F761" s="197">
        <f t="shared" si="33"/>
        <v>0</v>
      </c>
      <c r="G761" s="197">
        <f t="shared" si="34"/>
        <v>352483.46</v>
      </c>
      <c r="H761" s="197"/>
      <c r="I761" s="197"/>
    </row>
    <row r="762" spans="1:9">
      <c r="A762" s="201">
        <f t="shared" si="35"/>
        <v>756</v>
      </c>
      <c r="B762" s="194" t="s">
        <v>751</v>
      </c>
      <c r="C762" s="195">
        <v>51098.22</v>
      </c>
      <c r="D762" s="194"/>
      <c r="E762" s="196" t="s">
        <v>105</v>
      </c>
      <c r="F762" s="197">
        <f t="shared" si="33"/>
        <v>51098.22</v>
      </c>
      <c r="G762" s="197">
        <f t="shared" si="34"/>
        <v>0</v>
      </c>
      <c r="H762" s="197"/>
      <c r="I762" s="197"/>
    </row>
    <row r="763" spans="1:9">
      <c r="A763" s="201">
        <f t="shared" si="35"/>
        <v>757</v>
      </c>
      <c r="B763" s="194" t="s">
        <v>752</v>
      </c>
      <c r="C763" s="195">
        <v>37766.020000000004</v>
      </c>
      <c r="D763" s="194"/>
      <c r="E763" s="196" t="s">
        <v>107</v>
      </c>
      <c r="F763" s="197">
        <f t="shared" si="33"/>
        <v>0</v>
      </c>
      <c r="G763" s="197">
        <f t="shared" si="34"/>
        <v>37766.020000000004</v>
      </c>
      <c r="H763" s="197"/>
      <c r="I763" s="197"/>
    </row>
    <row r="764" spans="1:9">
      <c r="A764" s="201">
        <f t="shared" si="35"/>
        <v>758</v>
      </c>
      <c r="B764" s="194" t="s">
        <v>753</v>
      </c>
      <c r="C764" s="195">
        <v>151104.41</v>
      </c>
      <c r="D764" s="194"/>
      <c r="E764" s="196" t="s">
        <v>107</v>
      </c>
      <c r="F764" s="197">
        <f t="shared" si="33"/>
        <v>0</v>
      </c>
      <c r="G764" s="197">
        <f t="shared" si="34"/>
        <v>151104.41</v>
      </c>
      <c r="H764" s="197"/>
      <c r="I764" s="197"/>
    </row>
    <row r="765" spans="1:9">
      <c r="A765" s="201">
        <f t="shared" si="35"/>
        <v>759</v>
      </c>
      <c r="B765" s="194" t="s">
        <v>754</v>
      </c>
      <c r="C765" s="195">
        <v>57844.02</v>
      </c>
      <c r="D765" s="194"/>
      <c r="E765" s="196" t="s">
        <v>107</v>
      </c>
      <c r="F765" s="197">
        <f t="shared" si="33"/>
        <v>0</v>
      </c>
      <c r="G765" s="197">
        <f t="shared" si="34"/>
        <v>57844.02</v>
      </c>
      <c r="H765" s="197"/>
      <c r="I765" s="197"/>
    </row>
    <row r="766" spans="1:9">
      <c r="A766" s="201">
        <f t="shared" si="35"/>
        <v>760</v>
      </c>
      <c r="B766" s="194" t="s">
        <v>755</v>
      </c>
      <c r="C766" s="195">
        <v>92117.65</v>
      </c>
      <c r="D766" s="194"/>
      <c r="E766" s="196" t="s">
        <v>107</v>
      </c>
      <c r="F766" s="197">
        <f t="shared" si="33"/>
        <v>0</v>
      </c>
      <c r="G766" s="197">
        <f t="shared" si="34"/>
        <v>92117.65</v>
      </c>
      <c r="H766" s="197"/>
      <c r="I766" s="197"/>
    </row>
    <row r="767" spans="1:9">
      <c r="A767" s="201">
        <f t="shared" si="35"/>
        <v>761</v>
      </c>
      <c r="B767" s="194" t="s">
        <v>756</v>
      </c>
      <c r="C767" s="195">
        <v>36243.769999999997</v>
      </c>
      <c r="D767" s="194"/>
      <c r="E767" s="196" t="s">
        <v>107</v>
      </c>
      <c r="F767" s="197">
        <f t="shared" si="33"/>
        <v>0</v>
      </c>
      <c r="G767" s="197">
        <f t="shared" si="34"/>
        <v>36243.769999999997</v>
      </c>
      <c r="H767" s="197"/>
      <c r="I767" s="197"/>
    </row>
    <row r="768" spans="1:9">
      <c r="A768" s="201">
        <f t="shared" si="35"/>
        <v>762</v>
      </c>
      <c r="B768" s="194" t="s">
        <v>757</v>
      </c>
      <c r="C768" s="195">
        <v>19760.21</v>
      </c>
      <c r="D768" s="194"/>
      <c r="E768" s="196" t="s">
        <v>107</v>
      </c>
      <c r="F768" s="197">
        <f t="shared" si="33"/>
        <v>0</v>
      </c>
      <c r="G768" s="197">
        <f t="shared" si="34"/>
        <v>19760.21</v>
      </c>
      <c r="H768" s="197"/>
      <c r="I768" s="197"/>
    </row>
    <row r="769" spans="1:9">
      <c r="A769" s="201">
        <f t="shared" si="35"/>
        <v>763</v>
      </c>
      <c r="B769" s="194" t="s">
        <v>758</v>
      </c>
      <c r="C769" s="195">
        <v>341291.31</v>
      </c>
      <c r="D769" s="194"/>
      <c r="E769" s="196" t="s">
        <v>107</v>
      </c>
      <c r="F769" s="197">
        <f t="shared" si="33"/>
        <v>0</v>
      </c>
      <c r="G769" s="197">
        <f t="shared" si="34"/>
        <v>341291.31</v>
      </c>
      <c r="H769" s="197"/>
      <c r="I769" s="197"/>
    </row>
    <row r="770" spans="1:9">
      <c r="A770" s="201">
        <f t="shared" si="35"/>
        <v>764</v>
      </c>
      <c r="B770" s="194" t="s">
        <v>759</v>
      </c>
      <c r="C770" s="195">
        <v>97566.720000000001</v>
      </c>
      <c r="D770" s="194"/>
      <c r="E770" s="196" t="s">
        <v>107</v>
      </c>
      <c r="F770" s="197">
        <f t="shared" si="33"/>
        <v>0</v>
      </c>
      <c r="G770" s="197">
        <f t="shared" si="34"/>
        <v>97566.720000000001</v>
      </c>
      <c r="H770" s="197"/>
      <c r="I770" s="197"/>
    </row>
    <row r="771" spans="1:9">
      <c r="A771" s="201">
        <f t="shared" si="35"/>
        <v>765</v>
      </c>
      <c r="B771" s="194" t="s">
        <v>760</v>
      </c>
      <c r="C771" s="195">
        <v>44793.84</v>
      </c>
      <c r="D771" s="194"/>
      <c r="E771" s="196" t="s">
        <v>107</v>
      </c>
      <c r="F771" s="197">
        <f t="shared" si="33"/>
        <v>0</v>
      </c>
      <c r="G771" s="197">
        <f t="shared" si="34"/>
        <v>44793.84</v>
      </c>
      <c r="H771" s="197"/>
      <c r="I771" s="197"/>
    </row>
    <row r="772" spans="1:9">
      <c r="A772" s="201">
        <f t="shared" si="35"/>
        <v>766</v>
      </c>
      <c r="B772" s="194" t="s">
        <v>761</v>
      </c>
      <c r="C772" s="195">
        <v>132427.22</v>
      </c>
      <c r="D772" s="194"/>
      <c r="E772" s="196" t="s">
        <v>107</v>
      </c>
      <c r="F772" s="197">
        <f t="shared" si="33"/>
        <v>0</v>
      </c>
      <c r="G772" s="197">
        <f t="shared" si="34"/>
        <v>132427.22</v>
      </c>
      <c r="H772" s="197"/>
      <c r="I772" s="197"/>
    </row>
    <row r="773" spans="1:9">
      <c r="A773" s="201">
        <f t="shared" si="35"/>
        <v>767</v>
      </c>
      <c r="B773" s="194" t="s">
        <v>762</v>
      </c>
      <c r="C773" s="195">
        <v>302850.04000000004</v>
      </c>
      <c r="D773" s="194"/>
      <c r="E773" s="196" t="s">
        <v>107</v>
      </c>
      <c r="F773" s="197">
        <f t="shared" si="33"/>
        <v>0</v>
      </c>
      <c r="G773" s="197">
        <f t="shared" si="34"/>
        <v>302850.04000000004</v>
      </c>
      <c r="H773" s="197"/>
      <c r="I773" s="197"/>
    </row>
    <row r="774" spans="1:9">
      <c r="A774" s="201">
        <f t="shared" si="35"/>
        <v>768</v>
      </c>
      <c r="B774" s="194" t="s">
        <v>763</v>
      </c>
      <c r="C774" s="195">
        <v>128856.59999999999</v>
      </c>
      <c r="D774" s="194"/>
      <c r="E774" s="196" t="s">
        <v>107</v>
      </c>
      <c r="F774" s="197">
        <f t="shared" si="33"/>
        <v>0</v>
      </c>
      <c r="G774" s="197">
        <f t="shared" si="34"/>
        <v>128856.59999999999</v>
      </c>
      <c r="H774" s="197"/>
      <c r="I774" s="197"/>
    </row>
    <row r="775" spans="1:9">
      <c r="A775" s="201">
        <f t="shared" si="35"/>
        <v>769</v>
      </c>
      <c r="B775" s="194" t="s">
        <v>764</v>
      </c>
      <c r="C775" s="195">
        <v>147329.56999999998</v>
      </c>
      <c r="D775" s="194"/>
      <c r="E775" s="196" t="s">
        <v>107</v>
      </c>
      <c r="F775" s="197">
        <f t="shared" ref="F775:F790" si="36">IF(E775="T",C775,0)</f>
        <v>0</v>
      </c>
      <c r="G775" s="197">
        <f t="shared" ref="G775:G790" si="37">IF(E775="D",C775,0)</f>
        <v>147329.56999999998</v>
      </c>
      <c r="H775" s="197"/>
      <c r="I775" s="197"/>
    </row>
    <row r="776" spans="1:9">
      <c r="A776" s="201">
        <f t="shared" ref="A776:A839" si="38">A775+1</f>
        <v>770</v>
      </c>
      <c r="B776" s="194" t="s">
        <v>1173</v>
      </c>
      <c r="C776" s="195">
        <v>103217.37</v>
      </c>
      <c r="D776" s="194"/>
      <c r="E776" s="196" t="s">
        <v>107</v>
      </c>
      <c r="F776" s="197">
        <f t="shared" si="36"/>
        <v>0</v>
      </c>
      <c r="G776" s="197">
        <f t="shared" si="37"/>
        <v>103217.37</v>
      </c>
      <c r="H776" s="197"/>
      <c r="I776" s="197"/>
    </row>
    <row r="777" spans="1:9">
      <c r="A777" s="201">
        <f t="shared" si="38"/>
        <v>771</v>
      </c>
      <c r="B777" s="194" t="s">
        <v>1059</v>
      </c>
      <c r="C777" s="195">
        <v>337805.36</v>
      </c>
      <c r="D777" s="194"/>
      <c r="E777" s="196" t="s">
        <v>107</v>
      </c>
      <c r="F777" s="197">
        <f t="shared" si="36"/>
        <v>0</v>
      </c>
      <c r="G777" s="197">
        <f t="shared" si="37"/>
        <v>337805.36</v>
      </c>
      <c r="H777" s="197"/>
      <c r="I777" s="197"/>
    </row>
    <row r="778" spans="1:9">
      <c r="A778" s="201">
        <f t="shared" si="38"/>
        <v>772</v>
      </c>
      <c r="B778" s="194" t="s">
        <v>765</v>
      </c>
      <c r="C778" s="195">
        <v>146524.87000000002</v>
      </c>
      <c r="D778" s="194"/>
      <c r="E778" s="196" t="s">
        <v>107</v>
      </c>
      <c r="F778" s="197">
        <f t="shared" si="36"/>
        <v>0</v>
      </c>
      <c r="G778" s="197">
        <f t="shared" si="37"/>
        <v>146524.87000000002</v>
      </c>
      <c r="H778" s="197"/>
      <c r="I778" s="197"/>
    </row>
    <row r="779" spans="1:9">
      <c r="A779" s="201">
        <f t="shared" si="38"/>
        <v>773</v>
      </c>
      <c r="B779" s="194" t="s">
        <v>766</v>
      </c>
      <c r="C779" s="195">
        <v>26450.079999999998</v>
      </c>
      <c r="D779" s="194"/>
      <c r="E779" s="196" t="s">
        <v>107</v>
      </c>
      <c r="F779" s="197">
        <f t="shared" si="36"/>
        <v>0</v>
      </c>
      <c r="G779" s="197">
        <f t="shared" si="37"/>
        <v>26450.079999999998</v>
      </c>
      <c r="H779" s="197"/>
      <c r="I779" s="197"/>
    </row>
    <row r="780" spans="1:9">
      <c r="A780" s="201">
        <f t="shared" si="38"/>
        <v>774</v>
      </c>
      <c r="B780" s="194" t="s">
        <v>767</v>
      </c>
      <c r="C780" s="195">
        <v>11743.02</v>
      </c>
      <c r="D780" s="194"/>
      <c r="E780" s="196" t="s">
        <v>127</v>
      </c>
      <c r="F780" s="197">
        <f t="shared" si="36"/>
        <v>0</v>
      </c>
      <c r="G780" s="197">
        <f t="shared" si="37"/>
        <v>0</v>
      </c>
      <c r="H780" s="197"/>
      <c r="I780" s="197"/>
    </row>
    <row r="781" spans="1:9">
      <c r="A781" s="201">
        <f t="shared" si="38"/>
        <v>775</v>
      </c>
      <c r="B781" s="194" t="s">
        <v>1098</v>
      </c>
      <c r="C781" s="195">
        <v>196543.1</v>
      </c>
      <c r="D781" s="194"/>
      <c r="E781" s="196" t="s">
        <v>107</v>
      </c>
      <c r="F781" s="197">
        <f t="shared" si="36"/>
        <v>0</v>
      </c>
      <c r="G781" s="197">
        <f t="shared" si="37"/>
        <v>196543.1</v>
      </c>
      <c r="H781" s="197"/>
      <c r="I781" s="197"/>
    </row>
    <row r="782" spans="1:9">
      <c r="A782" s="201">
        <f t="shared" si="38"/>
        <v>776</v>
      </c>
      <c r="B782" s="194" t="s">
        <v>1191</v>
      </c>
      <c r="C782" s="195">
        <v>82155.399999999994</v>
      </c>
      <c r="D782" s="194"/>
      <c r="E782" s="196" t="s">
        <v>105</v>
      </c>
      <c r="F782" s="197">
        <f t="shared" si="36"/>
        <v>82155.399999999994</v>
      </c>
      <c r="G782" s="197">
        <f t="shared" si="37"/>
        <v>0</v>
      </c>
      <c r="H782" s="197"/>
      <c r="I782" s="197"/>
    </row>
    <row r="783" spans="1:9">
      <c r="A783" s="201">
        <f t="shared" si="38"/>
        <v>777</v>
      </c>
      <c r="B783" s="194" t="s">
        <v>1172</v>
      </c>
      <c r="C783" s="195">
        <v>173365.33</v>
      </c>
      <c r="D783" s="194"/>
      <c r="E783" s="196" t="s">
        <v>107</v>
      </c>
      <c r="F783" s="197">
        <f t="shared" si="36"/>
        <v>0</v>
      </c>
      <c r="G783" s="197">
        <f t="shared" si="37"/>
        <v>173365.33</v>
      </c>
      <c r="H783" s="197"/>
      <c r="I783" s="197"/>
    </row>
    <row r="784" spans="1:9">
      <c r="A784" s="201">
        <f t="shared" si="38"/>
        <v>778</v>
      </c>
      <c r="B784" s="194" t="s">
        <v>768</v>
      </c>
      <c r="C784" s="195">
        <v>55412.979999999996</v>
      </c>
      <c r="D784" s="194"/>
      <c r="E784" s="196" t="s">
        <v>107</v>
      </c>
      <c r="F784" s="197">
        <f t="shared" si="36"/>
        <v>0</v>
      </c>
      <c r="G784" s="197">
        <f t="shared" si="37"/>
        <v>55412.979999999996</v>
      </c>
      <c r="H784" s="197"/>
      <c r="I784" s="197"/>
    </row>
    <row r="785" spans="1:9">
      <c r="A785" s="201">
        <f t="shared" si="38"/>
        <v>779</v>
      </c>
      <c r="B785" s="194" t="s">
        <v>769</v>
      </c>
      <c r="C785" s="195">
        <v>34273.929999999993</v>
      </c>
      <c r="D785" s="194"/>
      <c r="E785" s="196" t="s">
        <v>107</v>
      </c>
      <c r="F785" s="197">
        <f t="shared" si="36"/>
        <v>0</v>
      </c>
      <c r="G785" s="197">
        <f t="shared" si="37"/>
        <v>34273.929999999993</v>
      </c>
      <c r="H785" s="197"/>
      <c r="I785" s="197"/>
    </row>
    <row r="786" spans="1:9">
      <c r="A786" s="201">
        <f t="shared" si="38"/>
        <v>780</v>
      </c>
      <c r="B786" s="194" t="s">
        <v>770</v>
      </c>
      <c r="C786" s="195">
        <v>52881.78</v>
      </c>
      <c r="D786" s="194"/>
      <c r="E786" s="196" t="s">
        <v>107</v>
      </c>
      <c r="F786" s="197">
        <f t="shared" si="36"/>
        <v>0</v>
      </c>
      <c r="G786" s="197">
        <f t="shared" si="37"/>
        <v>52881.78</v>
      </c>
      <c r="H786" s="197"/>
      <c r="I786" s="197"/>
    </row>
    <row r="787" spans="1:9">
      <c r="A787" s="201">
        <f t="shared" si="38"/>
        <v>781</v>
      </c>
      <c r="B787" s="194" t="s">
        <v>771</v>
      </c>
      <c r="C787" s="195">
        <v>307308.77999999997</v>
      </c>
      <c r="D787" s="194"/>
      <c r="E787" s="196" t="s">
        <v>107</v>
      </c>
      <c r="F787" s="197">
        <f t="shared" si="36"/>
        <v>0</v>
      </c>
      <c r="G787" s="197">
        <f t="shared" si="37"/>
        <v>307308.77999999997</v>
      </c>
      <c r="H787" s="197"/>
      <c r="I787" s="197"/>
    </row>
    <row r="788" spans="1:9">
      <c r="A788" s="201">
        <f t="shared" si="38"/>
        <v>782</v>
      </c>
      <c r="B788" s="194" t="s">
        <v>772</v>
      </c>
      <c r="C788" s="195">
        <v>123300.53</v>
      </c>
      <c r="D788" s="194"/>
      <c r="E788" s="196" t="s">
        <v>107</v>
      </c>
      <c r="F788" s="197">
        <f t="shared" si="36"/>
        <v>0</v>
      </c>
      <c r="G788" s="197">
        <f t="shared" si="37"/>
        <v>123300.53</v>
      </c>
      <c r="H788" s="197"/>
      <c r="I788" s="197"/>
    </row>
    <row r="789" spans="1:9">
      <c r="A789" s="201">
        <f t="shared" si="38"/>
        <v>783</v>
      </c>
      <c r="B789" s="194" t="s">
        <v>773</v>
      </c>
      <c r="C789" s="195">
        <v>23109.949999999997</v>
      </c>
      <c r="D789" s="194"/>
      <c r="E789" s="196" t="s">
        <v>107</v>
      </c>
      <c r="F789" s="197">
        <f t="shared" si="36"/>
        <v>0</v>
      </c>
      <c r="G789" s="197">
        <f t="shared" si="37"/>
        <v>23109.949999999997</v>
      </c>
      <c r="H789" s="197"/>
      <c r="I789" s="197"/>
    </row>
    <row r="790" spans="1:9">
      <c r="A790" s="201">
        <f t="shared" si="38"/>
        <v>784</v>
      </c>
      <c r="B790" s="194" t="s">
        <v>774</v>
      </c>
      <c r="C790" s="195">
        <v>44009.83</v>
      </c>
      <c r="D790" s="194"/>
      <c r="E790" s="196" t="s">
        <v>107</v>
      </c>
      <c r="F790" s="197">
        <f t="shared" si="36"/>
        <v>0</v>
      </c>
      <c r="G790" s="197">
        <f t="shared" si="37"/>
        <v>44009.83</v>
      </c>
      <c r="H790" s="197"/>
      <c r="I790" s="197"/>
    </row>
    <row r="791" spans="1:9">
      <c r="A791" s="201">
        <f t="shared" si="38"/>
        <v>785</v>
      </c>
      <c r="B791" s="194" t="s">
        <v>775</v>
      </c>
      <c r="C791" s="195">
        <v>8170230.2000000002</v>
      </c>
      <c r="D791" s="194"/>
      <c r="E791" s="196" t="s">
        <v>127</v>
      </c>
      <c r="F791" s="197">
        <f>C791*0.313</f>
        <v>2557282.0526000001</v>
      </c>
      <c r="G791" s="197">
        <f>C791*0.687</f>
        <v>5612948.1474000001</v>
      </c>
      <c r="H791" s="197"/>
      <c r="I791" s="197"/>
    </row>
    <row r="792" spans="1:9">
      <c r="A792" s="201">
        <f t="shared" si="38"/>
        <v>786</v>
      </c>
      <c r="B792" s="194" t="s">
        <v>776</v>
      </c>
      <c r="C792" s="195">
        <v>96535871.460000008</v>
      </c>
      <c r="D792" s="194"/>
      <c r="E792" s="196" t="s">
        <v>127</v>
      </c>
      <c r="F792" s="197">
        <f>C792*0.5901</f>
        <v>56965817.748546004</v>
      </c>
      <c r="G792" s="197">
        <f>C792*0.4099</f>
        <v>39570053.711454004</v>
      </c>
      <c r="H792" s="197"/>
      <c r="I792" s="197"/>
    </row>
    <row r="793" spans="1:9">
      <c r="A793" s="201">
        <f t="shared" si="38"/>
        <v>787</v>
      </c>
      <c r="B793" s="194" t="s">
        <v>777</v>
      </c>
      <c r="C793" s="195">
        <v>191687.27</v>
      </c>
      <c r="D793" s="194"/>
      <c r="E793" s="196" t="s">
        <v>107</v>
      </c>
      <c r="F793" s="197">
        <f>IF(E793="T",C793,0)</f>
        <v>0</v>
      </c>
      <c r="G793" s="197">
        <f>IF(E793="D",C793,0)</f>
        <v>191687.27</v>
      </c>
      <c r="H793" s="197"/>
      <c r="I793" s="197"/>
    </row>
    <row r="794" spans="1:9">
      <c r="A794" s="201">
        <f t="shared" si="38"/>
        <v>788</v>
      </c>
      <c r="B794" s="194" t="s">
        <v>1156</v>
      </c>
      <c r="C794" s="195">
        <v>70868.13</v>
      </c>
      <c r="D794" s="194"/>
      <c r="E794" s="196" t="s">
        <v>107</v>
      </c>
      <c r="F794" s="197">
        <f t="shared" ref="F794:F857" si="39">IF(E794="T",C794,0)</f>
        <v>0</v>
      </c>
      <c r="G794" s="197">
        <f t="shared" ref="G794:G857" si="40">IF(E794="D",C794,0)</f>
        <v>70868.13</v>
      </c>
      <c r="H794" s="197"/>
      <c r="I794" s="197"/>
    </row>
    <row r="795" spans="1:9">
      <c r="A795" s="201">
        <f t="shared" si="38"/>
        <v>789</v>
      </c>
      <c r="B795" s="194" t="s">
        <v>778</v>
      </c>
      <c r="C795" s="195">
        <v>212479.68</v>
      </c>
      <c r="D795" s="194"/>
      <c r="E795" s="196" t="s">
        <v>107</v>
      </c>
      <c r="F795" s="197">
        <f t="shared" si="39"/>
        <v>0</v>
      </c>
      <c r="G795" s="197">
        <f t="shared" si="40"/>
        <v>212479.68</v>
      </c>
      <c r="H795" s="197"/>
      <c r="I795" s="197"/>
    </row>
    <row r="796" spans="1:9">
      <c r="A796" s="201">
        <f t="shared" si="38"/>
        <v>790</v>
      </c>
      <c r="B796" s="194" t="s">
        <v>779</v>
      </c>
      <c r="C796" s="195">
        <v>174652.73</v>
      </c>
      <c r="D796" s="194"/>
      <c r="E796" s="196" t="s">
        <v>107</v>
      </c>
      <c r="F796" s="197">
        <f t="shared" si="39"/>
        <v>0</v>
      </c>
      <c r="G796" s="197">
        <f t="shared" si="40"/>
        <v>174652.73</v>
      </c>
      <c r="H796" s="197"/>
      <c r="I796" s="197"/>
    </row>
    <row r="797" spans="1:9">
      <c r="A797" s="201">
        <f t="shared" si="38"/>
        <v>791</v>
      </c>
      <c r="B797" s="194" t="s">
        <v>780</v>
      </c>
      <c r="C797" s="195">
        <v>280730.90999999997</v>
      </c>
      <c r="D797" s="194"/>
      <c r="E797" s="196" t="s">
        <v>107</v>
      </c>
      <c r="F797" s="197">
        <f t="shared" si="39"/>
        <v>0</v>
      </c>
      <c r="G797" s="197">
        <f t="shared" si="40"/>
        <v>280730.90999999997</v>
      </c>
      <c r="H797" s="197"/>
      <c r="I797" s="197"/>
    </row>
    <row r="798" spans="1:9">
      <c r="A798" s="201">
        <f t="shared" si="38"/>
        <v>792</v>
      </c>
      <c r="B798" s="194" t="s">
        <v>781</v>
      </c>
      <c r="C798" s="195">
        <v>238648.58</v>
      </c>
      <c r="D798" s="194"/>
      <c r="E798" s="196" t="s">
        <v>107</v>
      </c>
      <c r="F798" s="197">
        <f t="shared" si="39"/>
        <v>0</v>
      </c>
      <c r="G798" s="197">
        <f t="shared" si="40"/>
        <v>238648.58</v>
      </c>
      <c r="H798" s="197"/>
      <c r="I798" s="197"/>
    </row>
    <row r="799" spans="1:9">
      <c r="A799" s="201">
        <f t="shared" si="38"/>
        <v>793</v>
      </c>
      <c r="B799" s="194" t="s">
        <v>782</v>
      </c>
      <c r="C799" s="195">
        <v>191205.41999999998</v>
      </c>
      <c r="D799" s="194"/>
      <c r="E799" s="196" t="s">
        <v>107</v>
      </c>
      <c r="F799" s="197">
        <f t="shared" si="39"/>
        <v>0</v>
      </c>
      <c r="G799" s="197">
        <f t="shared" si="40"/>
        <v>191205.41999999998</v>
      </c>
      <c r="H799" s="197"/>
      <c r="I799" s="197"/>
    </row>
    <row r="800" spans="1:9">
      <c r="A800" s="201">
        <f t="shared" si="38"/>
        <v>794</v>
      </c>
      <c r="B800" s="194" t="s">
        <v>783</v>
      </c>
      <c r="C800" s="195">
        <v>157667.73000000001</v>
      </c>
      <c r="D800" s="194"/>
      <c r="E800" s="196" t="s">
        <v>107</v>
      </c>
      <c r="F800" s="197">
        <f t="shared" si="39"/>
        <v>0</v>
      </c>
      <c r="G800" s="197">
        <f t="shared" si="40"/>
        <v>157667.73000000001</v>
      </c>
      <c r="H800" s="197"/>
      <c r="I800" s="197"/>
    </row>
    <row r="801" spans="1:9">
      <c r="A801" s="201">
        <f t="shared" si="38"/>
        <v>795</v>
      </c>
      <c r="B801" s="194" t="s">
        <v>784</v>
      </c>
      <c r="C801" s="195">
        <v>179892.36</v>
      </c>
      <c r="D801" s="194"/>
      <c r="E801" s="196" t="s">
        <v>107</v>
      </c>
      <c r="F801" s="197">
        <f t="shared" si="39"/>
        <v>0</v>
      </c>
      <c r="G801" s="197">
        <f t="shared" si="40"/>
        <v>179892.36</v>
      </c>
      <c r="H801" s="197"/>
      <c r="I801" s="197"/>
    </row>
    <row r="802" spans="1:9">
      <c r="A802" s="201">
        <f t="shared" si="38"/>
        <v>796</v>
      </c>
      <c r="B802" s="194" t="s">
        <v>785</v>
      </c>
      <c r="C802" s="195">
        <v>231246.38</v>
      </c>
      <c r="D802" s="194"/>
      <c r="E802" s="196" t="s">
        <v>107</v>
      </c>
      <c r="F802" s="197">
        <f t="shared" si="39"/>
        <v>0</v>
      </c>
      <c r="G802" s="197">
        <f t="shared" si="40"/>
        <v>231246.38</v>
      </c>
      <c r="H802" s="197"/>
      <c r="I802" s="197"/>
    </row>
    <row r="803" spans="1:9">
      <c r="A803" s="201">
        <f t="shared" si="38"/>
        <v>797</v>
      </c>
      <c r="B803" s="194" t="s">
        <v>786</v>
      </c>
      <c r="C803" s="195">
        <v>180381.09</v>
      </c>
      <c r="D803" s="194"/>
      <c r="E803" s="196" t="s">
        <v>107</v>
      </c>
      <c r="F803" s="197">
        <f t="shared" si="39"/>
        <v>0</v>
      </c>
      <c r="G803" s="197">
        <f t="shared" si="40"/>
        <v>180381.09</v>
      </c>
      <c r="H803" s="197"/>
      <c r="I803" s="197"/>
    </row>
    <row r="804" spans="1:9">
      <c r="A804" s="201">
        <f t="shared" si="38"/>
        <v>798</v>
      </c>
      <c r="B804" s="194" t="s">
        <v>787</v>
      </c>
      <c r="C804" s="195">
        <v>509041.02999999997</v>
      </c>
      <c r="D804" s="194"/>
      <c r="E804" s="196" t="s">
        <v>107</v>
      </c>
      <c r="F804" s="197">
        <f t="shared" si="39"/>
        <v>0</v>
      </c>
      <c r="G804" s="197">
        <f t="shared" si="40"/>
        <v>509041.02999999997</v>
      </c>
      <c r="H804" s="197"/>
      <c r="I804" s="197"/>
    </row>
    <row r="805" spans="1:9">
      <c r="A805" s="201">
        <f t="shared" si="38"/>
        <v>799</v>
      </c>
      <c r="B805" s="194" t="s">
        <v>788</v>
      </c>
      <c r="C805" s="195">
        <v>203848.69</v>
      </c>
      <c r="D805" s="194"/>
      <c r="E805" s="196" t="s">
        <v>107</v>
      </c>
      <c r="F805" s="197">
        <f t="shared" si="39"/>
        <v>0</v>
      </c>
      <c r="G805" s="197">
        <f t="shared" si="40"/>
        <v>203848.69</v>
      </c>
      <c r="H805" s="197"/>
      <c r="I805" s="197"/>
    </row>
    <row r="806" spans="1:9">
      <c r="A806" s="201">
        <f t="shared" si="38"/>
        <v>800</v>
      </c>
      <c r="B806" s="194" t="s">
        <v>789</v>
      </c>
      <c r="C806" s="195">
        <v>150024.93</v>
      </c>
      <c r="D806" s="194"/>
      <c r="E806" s="196" t="s">
        <v>107</v>
      </c>
      <c r="F806" s="197">
        <f t="shared" si="39"/>
        <v>0</v>
      </c>
      <c r="G806" s="197">
        <f t="shared" si="40"/>
        <v>150024.93</v>
      </c>
      <c r="H806" s="197"/>
      <c r="I806" s="197"/>
    </row>
    <row r="807" spans="1:9">
      <c r="A807" s="201">
        <f t="shared" si="38"/>
        <v>801</v>
      </c>
      <c r="B807" s="194" t="s">
        <v>1171</v>
      </c>
      <c r="C807" s="195">
        <v>33.75</v>
      </c>
      <c r="D807" s="194"/>
      <c r="E807" s="196" t="s">
        <v>127</v>
      </c>
      <c r="F807" s="197">
        <f t="shared" si="39"/>
        <v>0</v>
      </c>
      <c r="G807" s="197">
        <f t="shared" si="40"/>
        <v>0</v>
      </c>
      <c r="H807" s="197"/>
      <c r="I807" s="197"/>
    </row>
    <row r="808" spans="1:9">
      <c r="A808" s="201">
        <f t="shared" si="38"/>
        <v>802</v>
      </c>
      <c r="B808" s="194" t="s">
        <v>790</v>
      </c>
      <c r="C808" s="195">
        <v>221597.83</v>
      </c>
      <c r="D808" s="194"/>
      <c r="E808" s="196" t="s">
        <v>107</v>
      </c>
      <c r="F808" s="197">
        <f t="shared" si="39"/>
        <v>0</v>
      </c>
      <c r="G808" s="197">
        <f t="shared" si="40"/>
        <v>221597.83</v>
      </c>
      <c r="H808" s="197"/>
      <c r="I808" s="197"/>
    </row>
    <row r="809" spans="1:9">
      <c r="A809" s="201">
        <f t="shared" si="38"/>
        <v>803</v>
      </c>
      <c r="B809" s="194" t="s">
        <v>1302</v>
      </c>
      <c r="C809" s="195">
        <v>38392.290000000008</v>
      </c>
      <c r="D809" s="194"/>
      <c r="E809" s="196" t="s">
        <v>107</v>
      </c>
      <c r="F809" s="197">
        <f t="shared" si="39"/>
        <v>0</v>
      </c>
      <c r="G809" s="197">
        <f t="shared" si="40"/>
        <v>38392.290000000008</v>
      </c>
      <c r="H809" s="197"/>
      <c r="I809" s="197"/>
    </row>
    <row r="810" spans="1:9">
      <c r="A810" s="201">
        <f t="shared" si="38"/>
        <v>804</v>
      </c>
      <c r="B810" s="194" t="s">
        <v>1170</v>
      </c>
      <c r="C810" s="195">
        <v>64592.1</v>
      </c>
      <c r="D810" s="194"/>
      <c r="E810" s="196" t="s">
        <v>107</v>
      </c>
      <c r="F810" s="197">
        <f t="shared" si="39"/>
        <v>0</v>
      </c>
      <c r="G810" s="197">
        <f t="shared" si="40"/>
        <v>64592.1</v>
      </c>
      <c r="H810" s="197"/>
      <c r="I810" s="197"/>
    </row>
    <row r="811" spans="1:9">
      <c r="A811" s="201">
        <f t="shared" si="38"/>
        <v>805</v>
      </c>
      <c r="B811" s="194" t="s">
        <v>791</v>
      </c>
      <c r="C811" s="195">
        <v>317375.03999999998</v>
      </c>
      <c r="D811" s="194"/>
      <c r="E811" s="196" t="s">
        <v>107</v>
      </c>
      <c r="F811" s="197">
        <f t="shared" si="39"/>
        <v>0</v>
      </c>
      <c r="G811" s="197">
        <f t="shared" si="40"/>
        <v>317375.03999999998</v>
      </c>
      <c r="H811" s="197"/>
      <c r="I811" s="197"/>
    </row>
    <row r="812" spans="1:9">
      <c r="A812" s="201">
        <f t="shared" si="38"/>
        <v>806</v>
      </c>
      <c r="B812" s="194" t="s">
        <v>1303</v>
      </c>
      <c r="C812" s="195">
        <v>140165.20000000001</v>
      </c>
      <c r="D812" s="194"/>
      <c r="E812" s="196" t="s">
        <v>105</v>
      </c>
      <c r="F812" s="197">
        <f t="shared" si="39"/>
        <v>140165.20000000001</v>
      </c>
      <c r="G812" s="197">
        <f t="shared" si="40"/>
        <v>0</v>
      </c>
      <c r="H812" s="197"/>
      <c r="I812" s="197"/>
    </row>
    <row r="813" spans="1:9">
      <c r="A813" s="201">
        <f t="shared" si="38"/>
        <v>807</v>
      </c>
      <c r="B813" s="194" t="s">
        <v>1192</v>
      </c>
      <c r="C813" s="195">
        <v>90941.290000000008</v>
      </c>
      <c r="D813" s="194"/>
      <c r="E813" s="196" t="s">
        <v>105</v>
      </c>
      <c r="F813" s="197">
        <f t="shared" si="39"/>
        <v>90941.290000000008</v>
      </c>
      <c r="G813" s="197">
        <f t="shared" si="40"/>
        <v>0</v>
      </c>
      <c r="H813" s="197"/>
      <c r="I813" s="197"/>
    </row>
    <row r="814" spans="1:9">
      <c r="A814" s="201">
        <f t="shared" si="38"/>
        <v>808</v>
      </c>
      <c r="B814" s="194" t="s">
        <v>792</v>
      </c>
      <c r="C814" s="195">
        <v>592400.95000000007</v>
      </c>
      <c r="D814" s="194"/>
      <c r="E814" s="196" t="s">
        <v>105</v>
      </c>
      <c r="F814" s="197">
        <f t="shared" si="39"/>
        <v>592400.95000000007</v>
      </c>
      <c r="G814" s="197">
        <f t="shared" si="40"/>
        <v>0</v>
      </c>
      <c r="H814" s="197"/>
      <c r="I814" s="197"/>
    </row>
    <row r="815" spans="1:9">
      <c r="A815" s="201">
        <f t="shared" si="38"/>
        <v>809</v>
      </c>
      <c r="B815" s="194" t="s">
        <v>793</v>
      </c>
      <c r="C815" s="195">
        <v>439943.8600000001</v>
      </c>
      <c r="D815" s="194"/>
      <c r="E815" s="196" t="s">
        <v>107</v>
      </c>
      <c r="F815" s="197">
        <f t="shared" si="39"/>
        <v>0</v>
      </c>
      <c r="G815" s="197">
        <f t="shared" si="40"/>
        <v>439943.8600000001</v>
      </c>
      <c r="H815" s="197"/>
      <c r="I815" s="197"/>
    </row>
    <row r="816" spans="1:9">
      <c r="A816" s="201">
        <f t="shared" si="38"/>
        <v>810</v>
      </c>
      <c r="B816" s="194" t="s">
        <v>794</v>
      </c>
      <c r="C816" s="195">
        <v>242435.31999999998</v>
      </c>
      <c r="D816" s="194"/>
      <c r="E816" s="196" t="s">
        <v>107</v>
      </c>
      <c r="F816" s="197">
        <f t="shared" si="39"/>
        <v>0</v>
      </c>
      <c r="G816" s="197">
        <f t="shared" si="40"/>
        <v>242435.31999999998</v>
      </c>
      <c r="H816" s="197"/>
      <c r="I816" s="197"/>
    </row>
    <row r="817" spans="1:9">
      <c r="A817" s="201">
        <f t="shared" si="38"/>
        <v>811</v>
      </c>
      <c r="B817" s="194" t="s">
        <v>795</v>
      </c>
      <c r="C817" s="195">
        <v>113032.57000000002</v>
      </c>
      <c r="D817" s="194"/>
      <c r="E817" s="196" t="s">
        <v>107</v>
      </c>
      <c r="F817" s="197">
        <f t="shared" si="39"/>
        <v>0</v>
      </c>
      <c r="G817" s="197">
        <f t="shared" si="40"/>
        <v>113032.57000000002</v>
      </c>
      <c r="H817" s="197"/>
      <c r="I817" s="197"/>
    </row>
    <row r="818" spans="1:9">
      <c r="A818" s="201">
        <f t="shared" si="38"/>
        <v>812</v>
      </c>
      <c r="B818" s="194" t="s">
        <v>796</v>
      </c>
      <c r="C818" s="195">
        <v>148995.93</v>
      </c>
      <c r="D818" s="194"/>
      <c r="E818" s="196" t="s">
        <v>107</v>
      </c>
      <c r="F818" s="197">
        <f t="shared" si="39"/>
        <v>0</v>
      </c>
      <c r="G818" s="197">
        <f t="shared" si="40"/>
        <v>148995.93</v>
      </c>
      <c r="H818" s="197"/>
      <c r="I818" s="197"/>
    </row>
    <row r="819" spans="1:9">
      <c r="A819" s="201">
        <f t="shared" si="38"/>
        <v>813</v>
      </c>
      <c r="B819" s="194" t="s">
        <v>797</v>
      </c>
      <c r="C819" s="195">
        <v>232272.47999999998</v>
      </c>
      <c r="D819" s="194"/>
      <c r="E819" s="196" t="s">
        <v>107</v>
      </c>
      <c r="F819" s="197">
        <f t="shared" si="39"/>
        <v>0</v>
      </c>
      <c r="G819" s="197">
        <f t="shared" si="40"/>
        <v>232272.47999999998</v>
      </c>
      <c r="H819" s="197"/>
      <c r="I819" s="197"/>
    </row>
    <row r="820" spans="1:9">
      <c r="A820" s="201">
        <f t="shared" si="38"/>
        <v>814</v>
      </c>
      <c r="B820" s="194" t="s">
        <v>798</v>
      </c>
      <c r="C820" s="195">
        <v>110502.6</v>
      </c>
      <c r="D820" s="194"/>
      <c r="E820" s="196" t="s">
        <v>107</v>
      </c>
      <c r="F820" s="197">
        <f t="shared" si="39"/>
        <v>0</v>
      </c>
      <c r="G820" s="197">
        <f t="shared" si="40"/>
        <v>110502.6</v>
      </c>
      <c r="H820" s="197"/>
      <c r="I820" s="197"/>
    </row>
    <row r="821" spans="1:9">
      <c r="A821" s="201">
        <f t="shared" si="38"/>
        <v>815</v>
      </c>
      <c r="B821" s="194" t="s">
        <v>799</v>
      </c>
      <c r="C821" s="195">
        <v>185802.59000000003</v>
      </c>
      <c r="D821" s="194"/>
      <c r="E821" s="196" t="s">
        <v>107</v>
      </c>
      <c r="F821" s="197">
        <f t="shared" si="39"/>
        <v>0</v>
      </c>
      <c r="G821" s="197">
        <f t="shared" si="40"/>
        <v>185802.59000000003</v>
      </c>
      <c r="H821" s="197"/>
      <c r="I821" s="197"/>
    </row>
    <row r="822" spans="1:9">
      <c r="A822" s="201">
        <f t="shared" si="38"/>
        <v>816</v>
      </c>
      <c r="B822" s="194" t="s">
        <v>800</v>
      </c>
      <c r="C822" s="195">
        <v>171604.23</v>
      </c>
      <c r="D822" s="194"/>
      <c r="E822" s="196" t="s">
        <v>107</v>
      </c>
      <c r="F822" s="197">
        <f t="shared" si="39"/>
        <v>0</v>
      </c>
      <c r="G822" s="197">
        <f t="shared" si="40"/>
        <v>171604.23</v>
      </c>
      <c r="H822" s="197"/>
      <c r="I822" s="197"/>
    </row>
    <row r="823" spans="1:9">
      <c r="A823" s="201">
        <f t="shared" si="38"/>
        <v>817</v>
      </c>
      <c r="B823" s="194" t="s">
        <v>801</v>
      </c>
      <c r="C823" s="195">
        <v>191610.91</v>
      </c>
      <c r="D823" s="194"/>
      <c r="E823" s="196" t="s">
        <v>107</v>
      </c>
      <c r="F823" s="197">
        <f t="shared" si="39"/>
        <v>0</v>
      </c>
      <c r="G823" s="197">
        <f t="shared" si="40"/>
        <v>191610.91</v>
      </c>
      <c r="H823" s="197"/>
      <c r="I823" s="197"/>
    </row>
    <row r="824" spans="1:9">
      <c r="A824" s="201">
        <f t="shared" si="38"/>
        <v>818</v>
      </c>
      <c r="B824" s="194" t="s">
        <v>802</v>
      </c>
      <c r="C824" s="195">
        <v>152343.97999999998</v>
      </c>
      <c r="D824" s="194"/>
      <c r="E824" s="196" t="s">
        <v>107</v>
      </c>
      <c r="F824" s="197">
        <f t="shared" si="39"/>
        <v>0</v>
      </c>
      <c r="G824" s="197">
        <f t="shared" si="40"/>
        <v>152343.97999999998</v>
      </c>
      <c r="H824" s="197"/>
      <c r="I824" s="197"/>
    </row>
    <row r="825" spans="1:9">
      <c r="A825" s="201">
        <f t="shared" si="38"/>
        <v>819</v>
      </c>
      <c r="B825" s="194" t="s">
        <v>803</v>
      </c>
      <c r="C825" s="195">
        <v>55032.7</v>
      </c>
      <c r="D825" s="194"/>
      <c r="E825" s="196" t="s">
        <v>107</v>
      </c>
      <c r="F825" s="197">
        <f t="shared" si="39"/>
        <v>0</v>
      </c>
      <c r="G825" s="197">
        <f t="shared" si="40"/>
        <v>55032.7</v>
      </c>
      <c r="H825" s="197"/>
      <c r="I825" s="197"/>
    </row>
    <row r="826" spans="1:9">
      <c r="A826" s="201">
        <f t="shared" si="38"/>
        <v>820</v>
      </c>
      <c r="B826" s="194" t="s">
        <v>804</v>
      </c>
      <c r="C826" s="195">
        <v>282903.64</v>
      </c>
      <c r="D826" s="194"/>
      <c r="E826" s="196" t="s">
        <v>107</v>
      </c>
      <c r="F826" s="197">
        <f t="shared" si="39"/>
        <v>0</v>
      </c>
      <c r="G826" s="197">
        <f t="shared" si="40"/>
        <v>282903.64</v>
      </c>
      <c r="H826" s="197"/>
      <c r="I826" s="197"/>
    </row>
    <row r="827" spans="1:9">
      <c r="A827" s="201">
        <f t="shared" si="38"/>
        <v>821</v>
      </c>
      <c r="B827" s="194" t="s">
        <v>1157</v>
      </c>
      <c r="C827" s="195">
        <v>159614.84999999998</v>
      </c>
      <c r="D827" s="194"/>
      <c r="E827" s="196" t="s">
        <v>107</v>
      </c>
      <c r="F827" s="197">
        <f t="shared" si="39"/>
        <v>0</v>
      </c>
      <c r="G827" s="197">
        <f t="shared" si="40"/>
        <v>159614.84999999998</v>
      </c>
      <c r="H827" s="197"/>
      <c r="I827" s="197"/>
    </row>
    <row r="828" spans="1:9">
      <c r="A828" s="201">
        <f t="shared" si="38"/>
        <v>822</v>
      </c>
      <c r="B828" s="194" t="s">
        <v>1304</v>
      </c>
      <c r="C828" s="195">
        <v>11482.56</v>
      </c>
      <c r="D828" s="194"/>
      <c r="E828" s="196" t="s">
        <v>107</v>
      </c>
      <c r="F828" s="197">
        <f t="shared" si="39"/>
        <v>0</v>
      </c>
      <c r="G828" s="197">
        <f t="shared" si="40"/>
        <v>11482.56</v>
      </c>
      <c r="H828" s="197"/>
      <c r="I828" s="197"/>
    </row>
    <row r="829" spans="1:9">
      <c r="A829" s="201">
        <f t="shared" si="38"/>
        <v>823</v>
      </c>
      <c r="B829" s="194" t="s">
        <v>805</v>
      </c>
      <c r="C829" s="195">
        <v>240804.42</v>
      </c>
      <c r="D829" s="194"/>
      <c r="E829" s="196" t="s">
        <v>107</v>
      </c>
      <c r="F829" s="197">
        <f t="shared" si="39"/>
        <v>0</v>
      </c>
      <c r="G829" s="197">
        <f t="shared" si="40"/>
        <v>240804.42</v>
      </c>
      <c r="H829" s="197"/>
      <c r="I829" s="197"/>
    </row>
    <row r="830" spans="1:9">
      <c r="A830" s="201">
        <f t="shared" si="38"/>
        <v>824</v>
      </c>
      <c r="B830" s="194" t="s">
        <v>806</v>
      </c>
      <c r="C830" s="195">
        <v>208512.51</v>
      </c>
      <c r="D830" s="194"/>
      <c r="E830" s="196" t="s">
        <v>107</v>
      </c>
      <c r="F830" s="197">
        <f t="shared" si="39"/>
        <v>0</v>
      </c>
      <c r="G830" s="197">
        <f t="shared" si="40"/>
        <v>208512.51</v>
      </c>
      <c r="H830" s="197"/>
      <c r="I830" s="197"/>
    </row>
    <row r="831" spans="1:9">
      <c r="A831" s="201">
        <f t="shared" si="38"/>
        <v>825</v>
      </c>
      <c r="B831" s="194" t="s">
        <v>807</v>
      </c>
      <c r="C831" s="195">
        <v>173006.18999999997</v>
      </c>
      <c r="D831" s="194"/>
      <c r="E831" s="196" t="s">
        <v>107</v>
      </c>
      <c r="F831" s="197">
        <f t="shared" si="39"/>
        <v>0</v>
      </c>
      <c r="G831" s="197">
        <f t="shared" si="40"/>
        <v>173006.18999999997</v>
      </c>
      <c r="H831" s="197"/>
      <c r="I831" s="197"/>
    </row>
    <row r="832" spans="1:9">
      <c r="A832" s="201">
        <f t="shared" si="38"/>
        <v>826</v>
      </c>
      <c r="B832" s="194" t="s">
        <v>808</v>
      </c>
      <c r="C832" s="195">
        <v>177973.30000000002</v>
      </c>
      <c r="D832" s="194"/>
      <c r="E832" s="196" t="s">
        <v>107</v>
      </c>
      <c r="F832" s="197">
        <f t="shared" si="39"/>
        <v>0</v>
      </c>
      <c r="G832" s="197">
        <f t="shared" si="40"/>
        <v>177973.30000000002</v>
      </c>
      <c r="H832" s="197"/>
      <c r="I832" s="197"/>
    </row>
    <row r="833" spans="1:9">
      <c r="A833" s="201">
        <f t="shared" si="38"/>
        <v>827</v>
      </c>
      <c r="B833" s="194" t="s">
        <v>809</v>
      </c>
      <c r="C833" s="195">
        <v>1639.96</v>
      </c>
      <c r="D833" s="194"/>
      <c r="E833" s="196" t="s">
        <v>105</v>
      </c>
      <c r="F833" s="197">
        <f t="shared" si="39"/>
        <v>1639.96</v>
      </c>
      <c r="G833" s="197">
        <f t="shared" si="40"/>
        <v>0</v>
      </c>
      <c r="H833" s="197"/>
      <c r="I833" s="197"/>
    </row>
    <row r="834" spans="1:9">
      <c r="A834" s="201">
        <f t="shared" si="38"/>
        <v>828</v>
      </c>
      <c r="B834" s="194" t="s">
        <v>1305</v>
      </c>
      <c r="C834" s="195">
        <v>29241.39</v>
      </c>
      <c r="D834" s="194"/>
      <c r="E834" s="196" t="s">
        <v>107</v>
      </c>
      <c r="F834" s="197">
        <f t="shared" si="39"/>
        <v>0</v>
      </c>
      <c r="G834" s="197">
        <f t="shared" si="40"/>
        <v>29241.39</v>
      </c>
      <c r="H834" s="197"/>
      <c r="I834" s="197"/>
    </row>
    <row r="835" spans="1:9">
      <c r="A835" s="201">
        <f t="shared" si="38"/>
        <v>829</v>
      </c>
      <c r="B835" s="194" t="s">
        <v>810</v>
      </c>
      <c r="C835" s="195">
        <v>35170.860000000008</v>
      </c>
      <c r="D835" s="194"/>
      <c r="E835" s="196" t="s">
        <v>107</v>
      </c>
      <c r="F835" s="197">
        <f t="shared" si="39"/>
        <v>0</v>
      </c>
      <c r="G835" s="197">
        <f t="shared" si="40"/>
        <v>35170.860000000008</v>
      </c>
      <c r="H835" s="197"/>
      <c r="I835" s="197"/>
    </row>
    <row r="836" spans="1:9">
      <c r="A836" s="201">
        <f t="shared" si="38"/>
        <v>830</v>
      </c>
      <c r="B836" s="194" t="s">
        <v>811</v>
      </c>
      <c r="C836" s="195">
        <v>53124.63</v>
      </c>
      <c r="D836" s="194"/>
      <c r="E836" s="196" t="s">
        <v>107</v>
      </c>
      <c r="F836" s="197">
        <f t="shared" si="39"/>
        <v>0</v>
      </c>
      <c r="G836" s="197">
        <f t="shared" si="40"/>
        <v>53124.63</v>
      </c>
      <c r="H836" s="197"/>
      <c r="I836" s="197"/>
    </row>
    <row r="837" spans="1:9">
      <c r="A837" s="201">
        <f t="shared" si="38"/>
        <v>831</v>
      </c>
      <c r="B837" s="194" t="s">
        <v>812</v>
      </c>
      <c r="C837" s="195">
        <v>22106.539999999997</v>
      </c>
      <c r="D837" s="194"/>
      <c r="E837" s="196" t="s">
        <v>107</v>
      </c>
      <c r="F837" s="197">
        <f t="shared" si="39"/>
        <v>0</v>
      </c>
      <c r="G837" s="197">
        <f t="shared" si="40"/>
        <v>22106.539999999997</v>
      </c>
      <c r="H837" s="197"/>
      <c r="I837" s="197"/>
    </row>
    <row r="838" spans="1:9">
      <c r="A838" s="201">
        <f t="shared" si="38"/>
        <v>832</v>
      </c>
      <c r="B838" s="194" t="s">
        <v>813</v>
      </c>
      <c r="C838" s="195">
        <v>499229.02999999997</v>
      </c>
      <c r="D838" s="194"/>
      <c r="E838" s="196" t="s">
        <v>107</v>
      </c>
      <c r="F838" s="197">
        <f t="shared" si="39"/>
        <v>0</v>
      </c>
      <c r="G838" s="197">
        <f t="shared" si="40"/>
        <v>499229.02999999997</v>
      </c>
      <c r="H838" s="197"/>
      <c r="I838" s="197"/>
    </row>
    <row r="839" spans="1:9">
      <c r="A839" s="201">
        <f t="shared" si="38"/>
        <v>833</v>
      </c>
      <c r="B839" s="194" t="s">
        <v>814</v>
      </c>
      <c r="C839" s="195">
        <v>81043.570000000007</v>
      </c>
      <c r="D839" s="194"/>
      <c r="E839" s="196" t="s">
        <v>107</v>
      </c>
      <c r="F839" s="197">
        <f t="shared" si="39"/>
        <v>0</v>
      </c>
      <c r="G839" s="197">
        <f t="shared" si="40"/>
        <v>81043.570000000007</v>
      </c>
      <c r="H839" s="197"/>
      <c r="I839" s="197"/>
    </row>
    <row r="840" spans="1:9">
      <c r="A840" s="201">
        <f t="shared" ref="A840:A903" si="41">A839+1</f>
        <v>834</v>
      </c>
      <c r="B840" s="194" t="s">
        <v>815</v>
      </c>
      <c r="C840" s="195">
        <v>98839.26</v>
      </c>
      <c r="D840" s="194"/>
      <c r="E840" s="196" t="s">
        <v>107</v>
      </c>
      <c r="F840" s="197">
        <f t="shared" si="39"/>
        <v>0</v>
      </c>
      <c r="G840" s="197">
        <f t="shared" si="40"/>
        <v>98839.26</v>
      </c>
      <c r="H840" s="197"/>
      <c r="I840" s="197"/>
    </row>
    <row r="841" spans="1:9">
      <c r="A841" s="201">
        <f t="shared" si="41"/>
        <v>835</v>
      </c>
      <c r="B841" s="194" t="s">
        <v>816</v>
      </c>
      <c r="C841" s="195">
        <v>71670.86</v>
      </c>
      <c r="D841" s="194"/>
      <c r="E841" s="196" t="s">
        <v>107</v>
      </c>
      <c r="F841" s="197">
        <f t="shared" si="39"/>
        <v>0</v>
      </c>
      <c r="G841" s="197">
        <f t="shared" si="40"/>
        <v>71670.86</v>
      </c>
      <c r="H841" s="197"/>
      <c r="I841" s="197"/>
    </row>
    <row r="842" spans="1:9">
      <c r="A842" s="201">
        <f t="shared" si="41"/>
        <v>836</v>
      </c>
      <c r="B842" s="194" t="s">
        <v>1158</v>
      </c>
      <c r="C842" s="195">
        <v>32765.599999999999</v>
      </c>
      <c r="D842" s="194"/>
      <c r="E842" s="196" t="s">
        <v>107</v>
      </c>
      <c r="F842" s="197">
        <f t="shared" si="39"/>
        <v>0</v>
      </c>
      <c r="G842" s="197">
        <f t="shared" si="40"/>
        <v>32765.599999999999</v>
      </c>
      <c r="H842" s="197"/>
      <c r="I842" s="197"/>
    </row>
    <row r="843" spans="1:9">
      <c r="A843" s="201">
        <f t="shared" si="41"/>
        <v>837</v>
      </c>
      <c r="B843" s="194" t="s">
        <v>817</v>
      </c>
      <c r="C843" s="195">
        <v>31433.909999999996</v>
      </c>
      <c r="D843" s="194"/>
      <c r="E843" s="196" t="s">
        <v>107</v>
      </c>
      <c r="F843" s="197">
        <f t="shared" si="39"/>
        <v>0</v>
      </c>
      <c r="G843" s="197">
        <f t="shared" si="40"/>
        <v>31433.909999999996</v>
      </c>
      <c r="H843" s="197"/>
      <c r="I843" s="197"/>
    </row>
    <row r="844" spans="1:9">
      <c r="A844" s="201">
        <f t="shared" si="41"/>
        <v>838</v>
      </c>
      <c r="B844" s="194" t="s">
        <v>1306</v>
      </c>
      <c r="C844" s="195">
        <v>3324.19</v>
      </c>
      <c r="D844" s="194"/>
      <c r="E844" s="196" t="s">
        <v>107</v>
      </c>
      <c r="F844" s="197">
        <f t="shared" si="39"/>
        <v>0</v>
      </c>
      <c r="G844" s="197">
        <f t="shared" si="40"/>
        <v>3324.19</v>
      </c>
      <c r="H844" s="197"/>
      <c r="I844" s="197"/>
    </row>
    <row r="845" spans="1:9">
      <c r="A845" s="201">
        <f t="shared" si="41"/>
        <v>839</v>
      </c>
      <c r="B845" s="194" t="s">
        <v>818</v>
      </c>
      <c r="C845" s="195">
        <v>52887.56</v>
      </c>
      <c r="D845" s="194"/>
      <c r="E845" s="196" t="s">
        <v>107</v>
      </c>
      <c r="F845" s="197">
        <f t="shared" si="39"/>
        <v>0</v>
      </c>
      <c r="G845" s="197">
        <f t="shared" si="40"/>
        <v>52887.56</v>
      </c>
      <c r="H845" s="197"/>
      <c r="I845" s="197"/>
    </row>
    <row r="846" spans="1:9">
      <c r="A846" s="201">
        <f t="shared" si="41"/>
        <v>840</v>
      </c>
      <c r="B846" s="194" t="s">
        <v>819</v>
      </c>
      <c r="C846" s="195">
        <v>102731.25</v>
      </c>
      <c r="D846" s="194"/>
      <c r="E846" s="196" t="s">
        <v>107</v>
      </c>
      <c r="F846" s="197">
        <f t="shared" si="39"/>
        <v>0</v>
      </c>
      <c r="G846" s="197">
        <f t="shared" si="40"/>
        <v>102731.25</v>
      </c>
      <c r="H846" s="197"/>
      <c r="I846" s="197"/>
    </row>
    <row r="847" spans="1:9">
      <c r="A847" s="201">
        <f t="shared" si="41"/>
        <v>841</v>
      </c>
      <c r="B847" s="194" t="s">
        <v>820</v>
      </c>
      <c r="C847" s="195">
        <v>366690.10000000003</v>
      </c>
      <c r="D847" s="194"/>
      <c r="E847" s="196" t="s">
        <v>105</v>
      </c>
      <c r="F847" s="197">
        <f t="shared" si="39"/>
        <v>366690.10000000003</v>
      </c>
      <c r="G847" s="197">
        <f t="shared" si="40"/>
        <v>0</v>
      </c>
      <c r="H847" s="197"/>
      <c r="I847" s="197"/>
    </row>
    <row r="848" spans="1:9">
      <c r="A848" s="201">
        <f t="shared" si="41"/>
        <v>842</v>
      </c>
      <c r="B848" s="194" t="s">
        <v>821</v>
      </c>
      <c r="C848" s="195">
        <v>40282.210000000006</v>
      </c>
      <c r="D848" s="194"/>
      <c r="E848" s="196" t="s">
        <v>107</v>
      </c>
      <c r="F848" s="197">
        <f t="shared" si="39"/>
        <v>0</v>
      </c>
      <c r="G848" s="197">
        <f t="shared" si="40"/>
        <v>40282.210000000006</v>
      </c>
      <c r="H848" s="197"/>
      <c r="I848" s="197"/>
    </row>
    <row r="849" spans="1:9">
      <c r="A849" s="201">
        <f t="shared" si="41"/>
        <v>843</v>
      </c>
      <c r="B849" s="194" t="s">
        <v>1131</v>
      </c>
      <c r="C849" s="195">
        <v>129006.46000000002</v>
      </c>
      <c r="D849" s="194"/>
      <c r="E849" s="196" t="s">
        <v>107</v>
      </c>
      <c r="F849" s="197">
        <f t="shared" si="39"/>
        <v>0</v>
      </c>
      <c r="G849" s="197">
        <f t="shared" si="40"/>
        <v>129006.46000000002</v>
      </c>
      <c r="H849" s="197"/>
      <c r="I849" s="197"/>
    </row>
    <row r="850" spans="1:9">
      <c r="A850" s="201">
        <f t="shared" si="41"/>
        <v>844</v>
      </c>
      <c r="B850" s="194" t="s">
        <v>822</v>
      </c>
      <c r="C850" s="195">
        <v>112079.91</v>
      </c>
      <c r="D850" s="194"/>
      <c r="E850" s="196" t="s">
        <v>107</v>
      </c>
      <c r="F850" s="197">
        <f t="shared" si="39"/>
        <v>0</v>
      </c>
      <c r="G850" s="197">
        <f t="shared" si="40"/>
        <v>112079.91</v>
      </c>
      <c r="H850" s="197"/>
      <c r="I850" s="197"/>
    </row>
    <row r="851" spans="1:9">
      <c r="A851" s="201">
        <f t="shared" si="41"/>
        <v>845</v>
      </c>
      <c r="B851" s="194" t="s">
        <v>823</v>
      </c>
      <c r="C851" s="195">
        <v>247647.18000000002</v>
      </c>
      <c r="D851" s="194"/>
      <c r="E851" s="196" t="s">
        <v>107</v>
      </c>
      <c r="F851" s="197">
        <f t="shared" si="39"/>
        <v>0</v>
      </c>
      <c r="G851" s="197">
        <f t="shared" si="40"/>
        <v>247647.18000000002</v>
      </c>
      <c r="H851" s="197"/>
      <c r="I851" s="197"/>
    </row>
    <row r="852" spans="1:9">
      <c r="A852" s="201">
        <f t="shared" si="41"/>
        <v>846</v>
      </c>
      <c r="B852" s="194" t="s">
        <v>1193</v>
      </c>
      <c r="C852" s="195">
        <v>203905.49</v>
      </c>
      <c r="D852" s="194"/>
      <c r="E852" s="196" t="s">
        <v>105</v>
      </c>
      <c r="F852" s="197">
        <f t="shared" si="39"/>
        <v>203905.49</v>
      </c>
      <c r="G852" s="197">
        <f t="shared" si="40"/>
        <v>0</v>
      </c>
      <c r="H852" s="197"/>
      <c r="I852" s="197"/>
    </row>
    <row r="853" spans="1:9">
      <c r="A853" s="201">
        <f t="shared" si="41"/>
        <v>847</v>
      </c>
      <c r="B853" s="194" t="s">
        <v>1099</v>
      </c>
      <c r="C853" s="195">
        <v>79794.070000000007</v>
      </c>
      <c r="D853" s="194"/>
      <c r="E853" s="196" t="s">
        <v>107</v>
      </c>
      <c r="F853" s="197">
        <f t="shared" si="39"/>
        <v>0</v>
      </c>
      <c r="G853" s="197">
        <f t="shared" si="40"/>
        <v>79794.070000000007</v>
      </c>
      <c r="H853" s="197"/>
      <c r="I853" s="197"/>
    </row>
    <row r="854" spans="1:9">
      <c r="A854" s="201">
        <f t="shared" si="41"/>
        <v>848</v>
      </c>
      <c r="B854" s="194" t="s">
        <v>824</v>
      </c>
      <c r="C854" s="195">
        <v>28870.690000000002</v>
      </c>
      <c r="D854" s="194"/>
      <c r="E854" s="196" t="s">
        <v>107</v>
      </c>
      <c r="F854" s="197">
        <f t="shared" si="39"/>
        <v>0</v>
      </c>
      <c r="G854" s="197">
        <f t="shared" si="40"/>
        <v>28870.690000000002</v>
      </c>
      <c r="H854" s="197"/>
      <c r="I854" s="197"/>
    </row>
    <row r="855" spans="1:9">
      <c r="A855" s="201">
        <f t="shared" si="41"/>
        <v>849</v>
      </c>
      <c r="B855" s="194" t="s">
        <v>1082</v>
      </c>
      <c r="C855" s="195">
        <v>367994.3</v>
      </c>
      <c r="D855" s="194"/>
      <c r="E855" s="196" t="s">
        <v>107</v>
      </c>
      <c r="F855" s="197">
        <f t="shared" si="39"/>
        <v>0</v>
      </c>
      <c r="G855" s="197">
        <f t="shared" si="40"/>
        <v>367994.3</v>
      </c>
      <c r="H855" s="197"/>
      <c r="I855" s="197"/>
    </row>
    <row r="856" spans="1:9">
      <c r="A856" s="201">
        <f t="shared" si="41"/>
        <v>850</v>
      </c>
      <c r="B856" s="194" t="s">
        <v>825</v>
      </c>
      <c r="C856" s="195">
        <v>148190.56</v>
      </c>
      <c r="D856" s="194"/>
      <c r="E856" s="196" t="s">
        <v>107</v>
      </c>
      <c r="F856" s="197">
        <f t="shared" si="39"/>
        <v>0</v>
      </c>
      <c r="G856" s="197">
        <f t="shared" si="40"/>
        <v>148190.56</v>
      </c>
      <c r="H856" s="197"/>
      <c r="I856" s="197"/>
    </row>
    <row r="857" spans="1:9">
      <c r="A857" s="201">
        <f t="shared" si="41"/>
        <v>851</v>
      </c>
      <c r="B857" s="194" t="s">
        <v>826</v>
      </c>
      <c r="C857" s="195">
        <v>11148.45</v>
      </c>
      <c r="D857" s="194"/>
      <c r="E857" s="196" t="s">
        <v>107</v>
      </c>
      <c r="F857" s="197">
        <f t="shared" si="39"/>
        <v>0</v>
      </c>
      <c r="G857" s="197">
        <f t="shared" si="40"/>
        <v>11148.45</v>
      </c>
      <c r="H857" s="197"/>
      <c r="I857" s="197"/>
    </row>
    <row r="858" spans="1:9">
      <c r="A858" s="201">
        <f t="shared" si="41"/>
        <v>852</v>
      </c>
      <c r="B858" s="194" t="s">
        <v>827</v>
      </c>
      <c r="C858" s="195">
        <v>529267.55000000005</v>
      </c>
      <c r="D858" s="194"/>
      <c r="E858" s="196" t="s">
        <v>107</v>
      </c>
      <c r="F858" s="197">
        <f t="shared" ref="F858:F921" si="42">IF(E858="T",C858,0)</f>
        <v>0</v>
      </c>
      <c r="G858" s="197">
        <f t="shared" ref="G858:G921" si="43">IF(E858="D",C858,0)</f>
        <v>529267.55000000005</v>
      </c>
      <c r="H858" s="197"/>
      <c r="I858" s="197"/>
    </row>
    <row r="859" spans="1:9">
      <c r="A859" s="201">
        <f t="shared" si="41"/>
        <v>853</v>
      </c>
      <c r="B859" s="194" t="s">
        <v>1100</v>
      </c>
      <c r="C859" s="195">
        <v>299079.02</v>
      </c>
      <c r="D859" s="194"/>
      <c r="E859" s="196" t="s">
        <v>107</v>
      </c>
      <c r="F859" s="197">
        <f t="shared" si="42"/>
        <v>0</v>
      </c>
      <c r="G859" s="197">
        <f t="shared" si="43"/>
        <v>299079.02</v>
      </c>
      <c r="H859" s="197"/>
      <c r="I859" s="197"/>
    </row>
    <row r="860" spans="1:9">
      <c r="A860" s="201">
        <f t="shared" si="41"/>
        <v>854</v>
      </c>
      <c r="B860" s="194" t="s">
        <v>828</v>
      </c>
      <c r="C860" s="195">
        <v>25378.230000000003</v>
      </c>
      <c r="D860" s="194"/>
      <c r="E860" s="196" t="s">
        <v>107</v>
      </c>
      <c r="F860" s="197">
        <f t="shared" si="42"/>
        <v>0</v>
      </c>
      <c r="G860" s="197">
        <f t="shared" si="43"/>
        <v>25378.230000000003</v>
      </c>
      <c r="H860" s="197"/>
      <c r="I860" s="197"/>
    </row>
    <row r="861" spans="1:9">
      <c r="A861" s="201">
        <f t="shared" si="41"/>
        <v>855</v>
      </c>
      <c r="B861" s="194" t="s">
        <v>829</v>
      </c>
      <c r="C861" s="195">
        <v>92896.88</v>
      </c>
      <c r="D861" s="194"/>
      <c r="E861" s="196" t="s">
        <v>107</v>
      </c>
      <c r="F861" s="197">
        <f t="shared" si="42"/>
        <v>0</v>
      </c>
      <c r="G861" s="197">
        <f t="shared" si="43"/>
        <v>92896.88</v>
      </c>
      <c r="H861" s="197"/>
      <c r="I861" s="197"/>
    </row>
    <row r="862" spans="1:9">
      <c r="A862" s="201">
        <f t="shared" si="41"/>
        <v>856</v>
      </c>
      <c r="B862" s="194" t="s">
        <v>830</v>
      </c>
      <c r="C862" s="195">
        <v>95310.34</v>
      </c>
      <c r="D862" s="194"/>
      <c r="E862" s="196" t="s">
        <v>107</v>
      </c>
      <c r="F862" s="197">
        <f t="shared" si="42"/>
        <v>0</v>
      </c>
      <c r="G862" s="197">
        <f t="shared" si="43"/>
        <v>95310.34</v>
      </c>
      <c r="H862" s="197"/>
      <c r="I862" s="197"/>
    </row>
    <row r="863" spans="1:9">
      <c r="A863" s="201">
        <f t="shared" si="41"/>
        <v>857</v>
      </c>
      <c r="B863" s="194" t="s">
        <v>831</v>
      </c>
      <c r="C863" s="195">
        <v>34958.199999999997</v>
      </c>
      <c r="D863" s="194"/>
      <c r="E863" s="196" t="s">
        <v>107</v>
      </c>
      <c r="F863" s="197">
        <f t="shared" si="42"/>
        <v>0</v>
      </c>
      <c r="G863" s="197">
        <f t="shared" si="43"/>
        <v>34958.199999999997</v>
      </c>
      <c r="H863" s="197"/>
      <c r="I863" s="197"/>
    </row>
    <row r="864" spans="1:9">
      <c r="A864" s="201">
        <f t="shared" si="41"/>
        <v>858</v>
      </c>
      <c r="B864" s="194" t="s">
        <v>832</v>
      </c>
      <c r="C864" s="195">
        <v>48340.770000000004</v>
      </c>
      <c r="D864" s="194"/>
      <c r="E864" s="196" t="s">
        <v>107</v>
      </c>
      <c r="F864" s="197">
        <f t="shared" si="42"/>
        <v>0</v>
      </c>
      <c r="G864" s="197">
        <f t="shared" si="43"/>
        <v>48340.770000000004</v>
      </c>
      <c r="H864" s="197"/>
      <c r="I864" s="197"/>
    </row>
    <row r="865" spans="1:9">
      <c r="A865" s="201">
        <f t="shared" si="41"/>
        <v>859</v>
      </c>
      <c r="B865" s="194" t="s">
        <v>833</v>
      </c>
      <c r="C865" s="195">
        <v>29185.170000000002</v>
      </c>
      <c r="D865" s="194"/>
      <c r="E865" s="196" t="s">
        <v>107</v>
      </c>
      <c r="F865" s="197">
        <f t="shared" si="42"/>
        <v>0</v>
      </c>
      <c r="G865" s="197">
        <f t="shared" si="43"/>
        <v>29185.170000000002</v>
      </c>
      <c r="H865" s="197"/>
      <c r="I865" s="197"/>
    </row>
    <row r="866" spans="1:9">
      <c r="A866" s="201">
        <f t="shared" si="41"/>
        <v>860</v>
      </c>
      <c r="B866" s="194" t="s">
        <v>834</v>
      </c>
      <c r="C866" s="195">
        <v>37166.399999999994</v>
      </c>
      <c r="D866" s="194"/>
      <c r="E866" s="196" t="s">
        <v>107</v>
      </c>
      <c r="F866" s="197">
        <f t="shared" si="42"/>
        <v>0</v>
      </c>
      <c r="G866" s="197">
        <f t="shared" si="43"/>
        <v>37166.399999999994</v>
      </c>
      <c r="H866" s="197"/>
      <c r="I866" s="197"/>
    </row>
    <row r="867" spans="1:9">
      <c r="A867" s="201">
        <f t="shared" si="41"/>
        <v>861</v>
      </c>
      <c r="B867" s="194" t="s">
        <v>835</v>
      </c>
      <c r="C867" s="195">
        <v>112891.41999999998</v>
      </c>
      <c r="D867" s="194"/>
      <c r="E867" s="196" t="s">
        <v>107</v>
      </c>
      <c r="F867" s="197">
        <f t="shared" si="42"/>
        <v>0</v>
      </c>
      <c r="G867" s="197">
        <f t="shared" si="43"/>
        <v>112891.41999999998</v>
      </c>
      <c r="H867" s="197"/>
      <c r="I867" s="197"/>
    </row>
    <row r="868" spans="1:9">
      <c r="A868" s="201">
        <f t="shared" si="41"/>
        <v>862</v>
      </c>
      <c r="B868" s="194" t="s">
        <v>836</v>
      </c>
      <c r="C868" s="195">
        <v>105795.79</v>
      </c>
      <c r="D868" s="194"/>
      <c r="E868" s="196" t="s">
        <v>107</v>
      </c>
      <c r="F868" s="197">
        <f t="shared" si="42"/>
        <v>0</v>
      </c>
      <c r="G868" s="197">
        <f t="shared" si="43"/>
        <v>105795.79</v>
      </c>
      <c r="H868" s="197"/>
      <c r="I868" s="197"/>
    </row>
    <row r="869" spans="1:9">
      <c r="A869" s="201">
        <f t="shared" si="41"/>
        <v>863</v>
      </c>
      <c r="B869" s="194" t="s">
        <v>837</v>
      </c>
      <c r="C869" s="195">
        <v>29510.05</v>
      </c>
      <c r="D869" s="194"/>
      <c r="E869" s="196" t="s">
        <v>107</v>
      </c>
      <c r="F869" s="197">
        <f t="shared" si="42"/>
        <v>0</v>
      </c>
      <c r="G869" s="197">
        <f t="shared" si="43"/>
        <v>29510.05</v>
      </c>
      <c r="H869" s="197"/>
      <c r="I869" s="197"/>
    </row>
    <row r="870" spans="1:9">
      <c r="A870" s="201">
        <f t="shared" si="41"/>
        <v>864</v>
      </c>
      <c r="B870" s="194" t="s">
        <v>838</v>
      </c>
      <c r="C870" s="195">
        <v>32272.859999999997</v>
      </c>
      <c r="D870" s="194"/>
      <c r="E870" s="196" t="s">
        <v>107</v>
      </c>
      <c r="F870" s="197">
        <f t="shared" si="42"/>
        <v>0</v>
      </c>
      <c r="G870" s="197">
        <f t="shared" si="43"/>
        <v>32272.859999999997</v>
      </c>
      <c r="H870" s="197"/>
      <c r="I870" s="197"/>
    </row>
    <row r="871" spans="1:9">
      <c r="A871" s="201">
        <f t="shared" si="41"/>
        <v>865</v>
      </c>
      <c r="B871" s="194" t="s">
        <v>839</v>
      </c>
      <c r="C871" s="195">
        <v>62798.1</v>
      </c>
      <c r="D871" s="194"/>
      <c r="E871" s="196" t="s">
        <v>107</v>
      </c>
      <c r="F871" s="197">
        <f t="shared" si="42"/>
        <v>0</v>
      </c>
      <c r="G871" s="197">
        <f t="shared" si="43"/>
        <v>62798.1</v>
      </c>
      <c r="H871" s="197"/>
      <c r="I871" s="197"/>
    </row>
    <row r="872" spans="1:9">
      <c r="A872" s="201">
        <f t="shared" si="41"/>
        <v>866</v>
      </c>
      <c r="B872" s="194" t="s">
        <v>840</v>
      </c>
      <c r="C872" s="195">
        <v>26700.09</v>
      </c>
      <c r="D872" s="194"/>
      <c r="E872" s="196" t="s">
        <v>107</v>
      </c>
      <c r="F872" s="197">
        <f t="shared" si="42"/>
        <v>0</v>
      </c>
      <c r="G872" s="197">
        <f t="shared" si="43"/>
        <v>26700.09</v>
      </c>
      <c r="H872" s="197"/>
      <c r="I872" s="197"/>
    </row>
    <row r="873" spans="1:9">
      <c r="A873" s="201">
        <f t="shared" si="41"/>
        <v>867</v>
      </c>
      <c r="B873" s="194" t="s">
        <v>841</v>
      </c>
      <c r="C873" s="195">
        <v>32873.200000000004</v>
      </c>
      <c r="D873" s="194"/>
      <c r="E873" s="196" t="s">
        <v>107</v>
      </c>
      <c r="F873" s="197">
        <f t="shared" si="42"/>
        <v>0</v>
      </c>
      <c r="G873" s="197">
        <f t="shared" si="43"/>
        <v>32873.200000000004</v>
      </c>
      <c r="H873" s="197"/>
      <c r="I873" s="197"/>
    </row>
    <row r="874" spans="1:9">
      <c r="A874" s="201">
        <f t="shared" si="41"/>
        <v>868</v>
      </c>
      <c r="B874" s="194" t="s">
        <v>842</v>
      </c>
      <c r="C874" s="195">
        <v>45223.22</v>
      </c>
      <c r="D874" s="194"/>
      <c r="E874" s="196" t="s">
        <v>107</v>
      </c>
      <c r="F874" s="197">
        <f t="shared" si="42"/>
        <v>0</v>
      </c>
      <c r="G874" s="197">
        <f t="shared" si="43"/>
        <v>45223.22</v>
      </c>
      <c r="H874" s="197"/>
      <c r="I874" s="197"/>
    </row>
    <row r="875" spans="1:9">
      <c r="A875" s="201">
        <f t="shared" si="41"/>
        <v>869</v>
      </c>
      <c r="B875" s="194" t="s">
        <v>843</v>
      </c>
      <c r="C875" s="195">
        <v>43976.790000000008</v>
      </c>
      <c r="D875" s="194"/>
      <c r="E875" s="196" t="s">
        <v>107</v>
      </c>
      <c r="F875" s="197">
        <f t="shared" si="42"/>
        <v>0</v>
      </c>
      <c r="G875" s="197">
        <f t="shared" si="43"/>
        <v>43976.790000000008</v>
      </c>
      <c r="H875" s="197"/>
      <c r="I875" s="197"/>
    </row>
    <row r="876" spans="1:9">
      <c r="A876" s="201">
        <f t="shared" si="41"/>
        <v>870</v>
      </c>
      <c r="B876" s="194" t="s">
        <v>844</v>
      </c>
      <c r="C876" s="195">
        <v>39967.399999999994</v>
      </c>
      <c r="D876" s="194"/>
      <c r="E876" s="196" t="s">
        <v>107</v>
      </c>
      <c r="F876" s="197">
        <f t="shared" si="42"/>
        <v>0</v>
      </c>
      <c r="G876" s="197">
        <f t="shared" si="43"/>
        <v>39967.399999999994</v>
      </c>
      <c r="H876" s="197"/>
      <c r="I876" s="197"/>
    </row>
    <row r="877" spans="1:9">
      <c r="A877" s="201">
        <f t="shared" si="41"/>
        <v>871</v>
      </c>
      <c r="B877" s="194" t="s">
        <v>845</v>
      </c>
      <c r="C877" s="195">
        <v>191777.65</v>
      </c>
      <c r="D877" s="194"/>
      <c r="E877" s="196" t="s">
        <v>107</v>
      </c>
      <c r="F877" s="197">
        <f t="shared" si="42"/>
        <v>0</v>
      </c>
      <c r="G877" s="197">
        <f t="shared" si="43"/>
        <v>191777.65</v>
      </c>
      <c r="H877" s="197"/>
      <c r="I877" s="197"/>
    </row>
    <row r="878" spans="1:9">
      <c r="A878" s="201">
        <f t="shared" si="41"/>
        <v>872</v>
      </c>
      <c r="B878" s="194" t="s">
        <v>846</v>
      </c>
      <c r="C878" s="195">
        <v>43189.75</v>
      </c>
      <c r="D878" s="194"/>
      <c r="E878" s="196" t="s">
        <v>107</v>
      </c>
      <c r="F878" s="197">
        <f t="shared" si="42"/>
        <v>0</v>
      </c>
      <c r="G878" s="197">
        <f t="shared" si="43"/>
        <v>43189.75</v>
      </c>
      <c r="H878" s="197"/>
      <c r="I878" s="197"/>
    </row>
    <row r="879" spans="1:9">
      <c r="A879" s="201">
        <f t="shared" si="41"/>
        <v>873</v>
      </c>
      <c r="B879" s="194" t="s">
        <v>847</v>
      </c>
      <c r="C879" s="195">
        <v>144289.63</v>
      </c>
      <c r="D879" s="194"/>
      <c r="E879" s="196" t="s">
        <v>107</v>
      </c>
      <c r="F879" s="197">
        <f t="shared" si="42"/>
        <v>0</v>
      </c>
      <c r="G879" s="197">
        <f t="shared" si="43"/>
        <v>144289.63</v>
      </c>
      <c r="H879" s="197"/>
      <c r="I879" s="197"/>
    </row>
    <row r="880" spans="1:9">
      <c r="A880" s="201">
        <f t="shared" si="41"/>
        <v>874</v>
      </c>
      <c r="B880" s="194" t="s">
        <v>848</v>
      </c>
      <c r="C880" s="195">
        <v>170953.43</v>
      </c>
      <c r="D880" s="194"/>
      <c r="E880" s="196" t="s">
        <v>107</v>
      </c>
      <c r="F880" s="197">
        <f t="shared" si="42"/>
        <v>0</v>
      </c>
      <c r="G880" s="197">
        <f t="shared" si="43"/>
        <v>170953.43</v>
      </c>
      <c r="H880" s="197"/>
      <c r="I880" s="197"/>
    </row>
    <row r="881" spans="1:9">
      <c r="A881" s="201">
        <f t="shared" si="41"/>
        <v>875</v>
      </c>
      <c r="B881" s="194" t="s">
        <v>849</v>
      </c>
      <c r="C881" s="195">
        <v>42053.74</v>
      </c>
      <c r="D881" s="194"/>
      <c r="E881" s="196" t="s">
        <v>107</v>
      </c>
      <c r="F881" s="197">
        <f t="shared" si="42"/>
        <v>0</v>
      </c>
      <c r="G881" s="197">
        <f t="shared" si="43"/>
        <v>42053.74</v>
      </c>
      <c r="H881" s="197"/>
      <c r="I881" s="197"/>
    </row>
    <row r="882" spans="1:9">
      <c r="A882" s="201">
        <f t="shared" si="41"/>
        <v>876</v>
      </c>
      <c r="B882" s="194" t="s">
        <v>850</v>
      </c>
      <c r="C882" s="195">
        <v>38411.520000000004</v>
      </c>
      <c r="D882" s="194"/>
      <c r="E882" s="196" t="s">
        <v>107</v>
      </c>
      <c r="F882" s="197">
        <f t="shared" si="42"/>
        <v>0</v>
      </c>
      <c r="G882" s="197">
        <f t="shared" si="43"/>
        <v>38411.520000000004</v>
      </c>
      <c r="H882" s="197"/>
      <c r="I882" s="197"/>
    </row>
    <row r="883" spans="1:9">
      <c r="A883" s="201">
        <f t="shared" si="41"/>
        <v>877</v>
      </c>
      <c r="B883" s="194" t="s">
        <v>851</v>
      </c>
      <c r="C883" s="195">
        <v>97590.13</v>
      </c>
      <c r="D883" s="194"/>
      <c r="E883" s="196" t="s">
        <v>107</v>
      </c>
      <c r="F883" s="197">
        <f t="shared" si="42"/>
        <v>0</v>
      </c>
      <c r="G883" s="197">
        <f t="shared" si="43"/>
        <v>97590.13</v>
      </c>
      <c r="H883" s="197"/>
      <c r="I883" s="197"/>
    </row>
    <row r="884" spans="1:9">
      <c r="A884" s="201">
        <f t="shared" si="41"/>
        <v>878</v>
      </c>
      <c r="B884" s="194" t="s">
        <v>852</v>
      </c>
      <c r="C884" s="195">
        <v>72517.13</v>
      </c>
      <c r="D884" s="194"/>
      <c r="E884" s="196" t="s">
        <v>107</v>
      </c>
      <c r="F884" s="197">
        <f t="shared" si="42"/>
        <v>0</v>
      </c>
      <c r="G884" s="197">
        <f t="shared" si="43"/>
        <v>72517.13</v>
      </c>
      <c r="H884" s="197"/>
      <c r="I884" s="197"/>
    </row>
    <row r="885" spans="1:9">
      <c r="A885" s="201">
        <f t="shared" si="41"/>
        <v>879</v>
      </c>
      <c r="B885" s="194" t="s">
        <v>853</v>
      </c>
      <c r="C885" s="195">
        <v>374320.1</v>
      </c>
      <c r="D885" s="194"/>
      <c r="E885" s="196" t="s">
        <v>107</v>
      </c>
      <c r="F885" s="197">
        <f t="shared" si="42"/>
        <v>0</v>
      </c>
      <c r="G885" s="197">
        <f t="shared" si="43"/>
        <v>374320.1</v>
      </c>
      <c r="H885" s="197"/>
      <c r="I885" s="197"/>
    </row>
    <row r="886" spans="1:9">
      <c r="A886" s="201">
        <f t="shared" si="41"/>
        <v>880</v>
      </c>
      <c r="B886" s="194" t="s">
        <v>854</v>
      </c>
      <c r="C886" s="195">
        <v>64298.599999999991</v>
      </c>
      <c r="D886" s="194"/>
      <c r="E886" s="196" t="s">
        <v>107</v>
      </c>
      <c r="F886" s="197">
        <f t="shared" si="42"/>
        <v>0</v>
      </c>
      <c r="G886" s="197">
        <f t="shared" si="43"/>
        <v>64298.599999999991</v>
      </c>
      <c r="H886" s="197"/>
      <c r="I886" s="197"/>
    </row>
    <row r="887" spans="1:9">
      <c r="A887" s="201">
        <f t="shared" si="41"/>
        <v>881</v>
      </c>
      <c r="B887" s="194" t="s">
        <v>1307</v>
      </c>
      <c r="C887" s="195">
        <v>362793.18</v>
      </c>
      <c r="D887" s="194"/>
      <c r="E887" s="196" t="s">
        <v>105</v>
      </c>
      <c r="F887" s="197">
        <f t="shared" si="42"/>
        <v>362793.18</v>
      </c>
      <c r="G887" s="197">
        <f t="shared" si="43"/>
        <v>0</v>
      </c>
      <c r="H887" s="197"/>
      <c r="I887" s="197"/>
    </row>
    <row r="888" spans="1:9">
      <c r="A888" s="201">
        <f t="shared" si="41"/>
        <v>882</v>
      </c>
      <c r="B888" s="194" t="s">
        <v>855</v>
      </c>
      <c r="C888" s="195">
        <v>33536.86</v>
      </c>
      <c r="D888" s="194"/>
      <c r="E888" s="196" t="s">
        <v>107</v>
      </c>
      <c r="F888" s="197">
        <f t="shared" si="42"/>
        <v>0</v>
      </c>
      <c r="G888" s="197">
        <f t="shared" si="43"/>
        <v>33536.86</v>
      </c>
      <c r="H888" s="197"/>
      <c r="I888" s="197"/>
    </row>
    <row r="889" spans="1:9">
      <c r="A889" s="201">
        <f t="shared" si="41"/>
        <v>883</v>
      </c>
      <c r="B889" s="194" t="s">
        <v>1353</v>
      </c>
      <c r="C889" s="195">
        <v>133994.68</v>
      </c>
      <c r="D889" s="194"/>
      <c r="E889" s="196" t="s">
        <v>107</v>
      </c>
      <c r="F889" s="197">
        <f t="shared" si="42"/>
        <v>0</v>
      </c>
      <c r="G889" s="197">
        <f t="shared" si="43"/>
        <v>133994.68</v>
      </c>
      <c r="H889" s="197"/>
      <c r="I889" s="197"/>
    </row>
    <row r="890" spans="1:9">
      <c r="A890" s="201">
        <f t="shared" si="41"/>
        <v>884</v>
      </c>
      <c r="B890" s="194" t="s">
        <v>856</v>
      </c>
      <c r="C890" s="195">
        <v>31062.22</v>
      </c>
      <c r="D890" s="194"/>
      <c r="E890" s="196" t="s">
        <v>107</v>
      </c>
      <c r="F890" s="197">
        <f t="shared" si="42"/>
        <v>0</v>
      </c>
      <c r="G890" s="197">
        <f t="shared" si="43"/>
        <v>31062.22</v>
      </c>
      <c r="H890" s="197"/>
      <c r="I890" s="197"/>
    </row>
    <row r="891" spans="1:9">
      <c r="A891" s="201">
        <f t="shared" si="41"/>
        <v>885</v>
      </c>
      <c r="B891" s="194" t="s">
        <v>857</v>
      </c>
      <c r="C891" s="195">
        <v>39044.79</v>
      </c>
      <c r="D891" s="194"/>
      <c r="E891" s="196" t="s">
        <v>107</v>
      </c>
      <c r="F891" s="197">
        <f t="shared" si="42"/>
        <v>0</v>
      </c>
      <c r="G891" s="197">
        <f t="shared" si="43"/>
        <v>39044.79</v>
      </c>
      <c r="H891" s="197"/>
      <c r="I891" s="197"/>
    </row>
    <row r="892" spans="1:9">
      <c r="A892" s="201">
        <f t="shared" si="41"/>
        <v>886</v>
      </c>
      <c r="B892" s="194" t="s">
        <v>858</v>
      </c>
      <c r="C892" s="195">
        <v>32691.610000000004</v>
      </c>
      <c r="D892" s="194"/>
      <c r="E892" s="196" t="s">
        <v>107</v>
      </c>
      <c r="F892" s="197">
        <f t="shared" si="42"/>
        <v>0</v>
      </c>
      <c r="G892" s="197">
        <f t="shared" si="43"/>
        <v>32691.610000000004</v>
      </c>
      <c r="H892" s="197"/>
      <c r="I892" s="197"/>
    </row>
    <row r="893" spans="1:9">
      <c r="A893" s="201">
        <f t="shared" si="41"/>
        <v>887</v>
      </c>
      <c r="B893" s="194" t="s">
        <v>859</v>
      </c>
      <c r="C893" s="195">
        <v>45616.540000000008</v>
      </c>
      <c r="D893" s="194"/>
      <c r="E893" s="196" t="s">
        <v>107</v>
      </c>
      <c r="F893" s="197">
        <f t="shared" si="42"/>
        <v>0</v>
      </c>
      <c r="G893" s="197">
        <f t="shared" si="43"/>
        <v>45616.540000000008</v>
      </c>
      <c r="H893" s="197"/>
      <c r="I893" s="197"/>
    </row>
    <row r="894" spans="1:9">
      <c r="A894" s="201">
        <f t="shared" si="41"/>
        <v>888</v>
      </c>
      <c r="B894" s="194" t="s">
        <v>1159</v>
      </c>
      <c r="C894" s="195">
        <v>38073.96</v>
      </c>
      <c r="D894" s="194"/>
      <c r="E894" s="196" t="s">
        <v>107</v>
      </c>
      <c r="F894" s="197">
        <f t="shared" si="42"/>
        <v>0</v>
      </c>
      <c r="G894" s="197">
        <f t="shared" si="43"/>
        <v>38073.96</v>
      </c>
      <c r="H894" s="197"/>
      <c r="I894" s="197"/>
    </row>
    <row r="895" spans="1:9">
      <c r="A895" s="201">
        <f t="shared" si="41"/>
        <v>889</v>
      </c>
      <c r="B895" s="194" t="s">
        <v>860</v>
      </c>
      <c r="C895" s="195">
        <v>43841.78</v>
      </c>
      <c r="D895" s="194"/>
      <c r="E895" s="196" t="s">
        <v>107</v>
      </c>
      <c r="F895" s="197">
        <f t="shared" si="42"/>
        <v>0</v>
      </c>
      <c r="G895" s="197">
        <f t="shared" si="43"/>
        <v>43841.78</v>
      </c>
      <c r="H895" s="197"/>
      <c r="I895" s="197"/>
    </row>
    <row r="896" spans="1:9">
      <c r="A896" s="201">
        <f t="shared" si="41"/>
        <v>890</v>
      </c>
      <c r="B896" s="194" t="s">
        <v>861</v>
      </c>
      <c r="C896" s="195">
        <v>35856.449999999997</v>
      </c>
      <c r="D896" s="194"/>
      <c r="E896" s="196" t="s">
        <v>107</v>
      </c>
      <c r="F896" s="197">
        <f t="shared" si="42"/>
        <v>0</v>
      </c>
      <c r="G896" s="197">
        <f t="shared" si="43"/>
        <v>35856.449999999997</v>
      </c>
      <c r="H896" s="197"/>
      <c r="I896" s="197"/>
    </row>
    <row r="897" spans="1:9">
      <c r="A897" s="201">
        <f t="shared" si="41"/>
        <v>891</v>
      </c>
      <c r="B897" s="194" t="s">
        <v>862</v>
      </c>
      <c r="C897" s="195">
        <v>30831.31</v>
      </c>
      <c r="D897" s="194"/>
      <c r="E897" s="196" t="s">
        <v>107</v>
      </c>
      <c r="F897" s="197">
        <f t="shared" si="42"/>
        <v>0</v>
      </c>
      <c r="G897" s="197">
        <f t="shared" si="43"/>
        <v>30831.31</v>
      </c>
      <c r="H897" s="197"/>
      <c r="I897" s="197"/>
    </row>
    <row r="898" spans="1:9">
      <c r="A898" s="201">
        <f t="shared" si="41"/>
        <v>892</v>
      </c>
      <c r="B898" s="194" t="s">
        <v>863</v>
      </c>
      <c r="C898" s="195">
        <v>18127.810000000001</v>
      </c>
      <c r="D898" s="194"/>
      <c r="E898" s="196" t="s">
        <v>107</v>
      </c>
      <c r="F898" s="197">
        <f t="shared" si="42"/>
        <v>0</v>
      </c>
      <c r="G898" s="197">
        <f t="shared" si="43"/>
        <v>18127.810000000001</v>
      </c>
      <c r="H898" s="197"/>
      <c r="I898" s="197"/>
    </row>
    <row r="899" spans="1:9">
      <c r="A899" s="201">
        <f t="shared" si="41"/>
        <v>893</v>
      </c>
      <c r="B899" s="194" t="s">
        <v>864</v>
      </c>
      <c r="C899" s="195">
        <v>7039.37</v>
      </c>
      <c r="D899" s="194"/>
      <c r="E899" s="196" t="s">
        <v>107</v>
      </c>
      <c r="F899" s="197">
        <f t="shared" si="42"/>
        <v>0</v>
      </c>
      <c r="G899" s="197">
        <f t="shared" si="43"/>
        <v>7039.37</v>
      </c>
      <c r="H899" s="197"/>
      <c r="I899" s="197"/>
    </row>
    <row r="900" spans="1:9">
      <c r="A900" s="201">
        <f t="shared" si="41"/>
        <v>894</v>
      </c>
      <c r="B900" s="194" t="s">
        <v>865</v>
      </c>
      <c r="C900" s="195">
        <v>64294.65</v>
      </c>
      <c r="D900" s="194"/>
      <c r="E900" s="196" t="s">
        <v>105</v>
      </c>
      <c r="F900" s="197">
        <f t="shared" si="42"/>
        <v>64294.65</v>
      </c>
      <c r="G900" s="197">
        <f t="shared" si="43"/>
        <v>0</v>
      </c>
      <c r="H900" s="197"/>
      <c r="I900" s="197"/>
    </row>
    <row r="901" spans="1:9">
      <c r="A901" s="201">
        <f t="shared" si="41"/>
        <v>895</v>
      </c>
      <c r="B901" s="194" t="s">
        <v>1354</v>
      </c>
      <c r="C901" s="195">
        <v>10</v>
      </c>
      <c r="D901" s="194"/>
      <c r="E901" s="196" t="s">
        <v>105</v>
      </c>
      <c r="F901" s="197">
        <f t="shared" si="42"/>
        <v>10</v>
      </c>
      <c r="G901" s="197">
        <f t="shared" si="43"/>
        <v>0</v>
      </c>
      <c r="H901" s="197"/>
      <c r="I901" s="197"/>
    </row>
    <row r="902" spans="1:9">
      <c r="A902" s="201">
        <f t="shared" si="41"/>
        <v>896</v>
      </c>
      <c r="B902" s="194" t="s">
        <v>866</v>
      </c>
      <c r="C902" s="195">
        <v>46564074.680000015</v>
      </c>
      <c r="D902" s="194"/>
      <c r="E902" s="196" t="s">
        <v>107</v>
      </c>
      <c r="F902" s="197">
        <f t="shared" si="42"/>
        <v>0</v>
      </c>
      <c r="G902" s="197">
        <f t="shared" si="43"/>
        <v>46564074.680000015</v>
      </c>
      <c r="H902" s="197"/>
      <c r="I902" s="197"/>
    </row>
    <row r="903" spans="1:9">
      <c r="A903" s="201">
        <f t="shared" si="41"/>
        <v>897</v>
      </c>
      <c r="B903" s="194" t="s">
        <v>867</v>
      </c>
      <c r="C903" s="195">
        <v>232011463.99000043</v>
      </c>
      <c r="D903" s="194"/>
      <c r="E903" s="196" t="s">
        <v>107</v>
      </c>
      <c r="F903" s="197">
        <f t="shared" si="42"/>
        <v>0</v>
      </c>
      <c r="G903" s="197">
        <f t="shared" si="43"/>
        <v>232011463.99000043</v>
      </c>
      <c r="H903" s="197"/>
      <c r="I903" s="197"/>
    </row>
    <row r="904" spans="1:9">
      <c r="A904" s="201">
        <f t="shared" ref="A904:A967" si="44">A903+1</f>
        <v>898</v>
      </c>
      <c r="B904" s="194" t="s">
        <v>868</v>
      </c>
      <c r="C904" s="195">
        <v>47105.420000000064</v>
      </c>
      <c r="D904" s="194"/>
      <c r="E904" s="196" t="s">
        <v>105</v>
      </c>
      <c r="F904" s="197">
        <f t="shared" si="42"/>
        <v>47105.420000000064</v>
      </c>
      <c r="G904" s="197">
        <f t="shared" si="43"/>
        <v>0</v>
      </c>
      <c r="H904" s="197"/>
      <c r="I904" s="197"/>
    </row>
    <row r="905" spans="1:9">
      <c r="A905" s="201">
        <f t="shared" si="44"/>
        <v>899</v>
      </c>
      <c r="B905" s="194" t="s">
        <v>869</v>
      </c>
      <c r="C905" s="195">
        <v>2591343.3399999985</v>
      </c>
      <c r="D905" s="194"/>
      <c r="E905" s="196" t="s">
        <v>105</v>
      </c>
      <c r="F905" s="197">
        <f t="shared" si="42"/>
        <v>2591343.3399999985</v>
      </c>
      <c r="G905" s="197">
        <f t="shared" si="43"/>
        <v>0</v>
      </c>
      <c r="H905" s="197"/>
      <c r="I905" s="197"/>
    </row>
    <row r="906" spans="1:9">
      <c r="A906" s="201">
        <f t="shared" si="44"/>
        <v>900</v>
      </c>
      <c r="B906" s="194" t="s">
        <v>870</v>
      </c>
      <c r="C906" s="195">
        <v>214562.00999999995</v>
      </c>
      <c r="D906" s="194"/>
      <c r="E906" s="196" t="s">
        <v>105</v>
      </c>
      <c r="F906" s="197">
        <f t="shared" si="42"/>
        <v>214562.00999999995</v>
      </c>
      <c r="G906" s="197">
        <f t="shared" si="43"/>
        <v>0</v>
      </c>
      <c r="H906" s="197"/>
      <c r="I906" s="197"/>
    </row>
    <row r="907" spans="1:9">
      <c r="A907" s="201">
        <f t="shared" si="44"/>
        <v>901</v>
      </c>
      <c r="B907" s="194" t="s">
        <v>871</v>
      </c>
      <c r="C907" s="195">
        <v>81544.959999999992</v>
      </c>
      <c r="D907" s="194"/>
      <c r="E907" s="196" t="s">
        <v>105</v>
      </c>
      <c r="F907" s="197">
        <f t="shared" si="42"/>
        <v>81544.959999999992</v>
      </c>
      <c r="G907" s="197">
        <f t="shared" si="43"/>
        <v>0</v>
      </c>
      <c r="H907" s="197"/>
      <c r="I907" s="197"/>
    </row>
    <row r="908" spans="1:9">
      <c r="A908" s="201">
        <f t="shared" si="44"/>
        <v>902</v>
      </c>
      <c r="B908" s="194" t="s">
        <v>872</v>
      </c>
      <c r="C908" s="195">
        <v>136161.65000000002</v>
      </c>
      <c r="D908" s="194"/>
      <c r="E908" s="196" t="s">
        <v>105</v>
      </c>
      <c r="F908" s="197">
        <f t="shared" si="42"/>
        <v>136161.65000000002</v>
      </c>
      <c r="G908" s="197">
        <f t="shared" si="43"/>
        <v>0</v>
      </c>
      <c r="H908" s="197"/>
      <c r="I908" s="197"/>
    </row>
    <row r="909" spans="1:9">
      <c r="A909" s="201">
        <f t="shared" si="44"/>
        <v>903</v>
      </c>
      <c r="B909" s="194" t="s">
        <v>873</v>
      </c>
      <c r="C909" s="195">
        <v>1569167.19</v>
      </c>
      <c r="D909" s="194"/>
      <c r="E909" s="196" t="s">
        <v>105</v>
      </c>
      <c r="F909" s="197">
        <f t="shared" si="42"/>
        <v>1569167.19</v>
      </c>
      <c r="G909" s="197">
        <f t="shared" si="43"/>
        <v>0</v>
      </c>
      <c r="H909" s="197"/>
      <c r="I909" s="197"/>
    </row>
    <row r="910" spans="1:9">
      <c r="A910" s="201">
        <f t="shared" si="44"/>
        <v>904</v>
      </c>
      <c r="B910" s="194" t="s">
        <v>874</v>
      </c>
      <c r="C910" s="195">
        <v>300635.33999999991</v>
      </c>
      <c r="D910" s="194"/>
      <c r="E910" s="196" t="s">
        <v>105</v>
      </c>
      <c r="F910" s="197">
        <f t="shared" si="42"/>
        <v>300635.33999999991</v>
      </c>
      <c r="G910" s="197">
        <f t="shared" si="43"/>
        <v>0</v>
      </c>
      <c r="H910" s="197"/>
      <c r="I910" s="197"/>
    </row>
    <row r="911" spans="1:9">
      <c r="A911" s="201">
        <f t="shared" si="44"/>
        <v>905</v>
      </c>
      <c r="B911" s="194" t="s">
        <v>875</v>
      </c>
      <c r="C911" s="195">
        <v>127027.59</v>
      </c>
      <c r="D911" s="194"/>
      <c r="E911" s="196" t="s">
        <v>105</v>
      </c>
      <c r="F911" s="197">
        <f t="shared" si="42"/>
        <v>127027.59</v>
      </c>
      <c r="G911" s="197">
        <f t="shared" si="43"/>
        <v>0</v>
      </c>
      <c r="H911" s="197"/>
      <c r="I911" s="197"/>
    </row>
    <row r="912" spans="1:9">
      <c r="A912" s="201">
        <f t="shared" si="44"/>
        <v>906</v>
      </c>
      <c r="B912" s="194" t="s">
        <v>876</v>
      </c>
      <c r="C912" s="195">
        <v>95422.79</v>
      </c>
      <c r="D912" s="194"/>
      <c r="E912" s="196" t="s">
        <v>105</v>
      </c>
      <c r="F912" s="197">
        <f t="shared" si="42"/>
        <v>95422.79</v>
      </c>
      <c r="G912" s="197">
        <f t="shared" si="43"/>
        <v>0</v>
      </c>
      <c r="H912" s="197"/>
      <c r="I912" s="197"/>
    </row>
    <row r="913" spans="1:9">
      <c r="A913" s="201">
        <f t="shared" si="44"/>
        <v>907</v>
      </c>
      <c r="B913" s="194" t="s">
        <v>877</v>
      </c>
      <c r="C913" s="195">
        <v>1232316.28</v>
      </c>
      <c r="D913" s="194"/>
      <c r="E913" s="196" t="s">
        <v>105</v>
      </c>
      <c r="F913" s="197">
        <f t="shared" si="42"/>
        <v>1232316.28</v>
      </c>
      <c r="G913" s="197">
        <f t="shared" si="43"/>
        <v>0</v>
      </c>
      <c r="H913" s="197"/>
      <c r="I913" s="197"/>
    </row>
    <row r="914" spans="1:9">
      <c r="A914" s="201">
        <f t="shared" si="44"/>
        <v>908</v>
      </c>
      <c r="B914" s="194" t="s">
        <v>878</v>
      </c>
      <c r="C914" s="195">
        <v>831337.94</v>
      </c>
      <c r="D914" s="194"/>
      <c r="E914" s="196" t="s">
        <v>105</v>
      </c>
      <c r="F914" s="197">
        <f t="shared" si="42"/>
        <v>831337.94</v>
      </c>
      <c r="G914" s="197">
        <f t="shared" si="43"/>
        <v>0</v>
      </c>
      <c r="H914" s="197"/>
      <c r="I914" s="197"/>
    </row>
    <row r="915" spans="1:9">
      <c r="A915" s="201">
        <f t="shared" si="44"/>
        <v>909</v>
      </c>
      <c r="B915" s="194" t="s">
        <v>879</v>
      </c>
      <c r="C915" s="195">
        <v>131841.79999999999</v>
      </c>
      <c r="D915" s="194"/>
      <c r="E915" s="196" t="s">
        <v>105</v>
      </c>
      <c r="F915" s="197">
        <f t="shared" si="42"/>
        <v>131841.79999999999</v>
      </c>
      <c r="G915" s="197">
        <f t="shared" si="43"/>
        <v>0</v>
      </c>
      <c r="H915" s="197"/>
      <c r="I915" s="197"/>
    </row>
    <row r="916" spans="1:9">
      <c r="A916" s="201">
        <f t="shared" si="44"/>
        <v>910</v>
      </c>
      <c r="B916" s="194" t="s">
        <v>880</v>
      </c>
      <c r="C916" s="195">
        <v>129421.89</v>
      </c>
      <c r="D916" s="194"/>
      <c r="E916" s="196" t="s">
        <v>105</v>
      </c>
      <c r="F916" s="197">
        <f t="shared" si="42"/>
        <v>129421.89</v>
      </c>
      <c r="G916" s="197">
        <f t="shared" si="43"/>
        <v>0</v>
      </c>
      <c r="H916" s="197"/>
      <c r="I916" s="197"/>
    </row>
    <row r="917" spans="1:9">
      <c r="A917" s="201">
        <f t="shared" si="44"/>
        <v>911</v>
      </c>
      <c r="B917" s="194" t="s">
        <v>881</v>
      </c>
      <c r="C917" s="195">
        <v>171718.23</v>
      </c>
      <c r="D917" s="194"/>
      <c r="E917" s="196" t="s">
        <v>107</v>
      </c>
      <c r="F917" s="197">
        <f t="shared" si="42"/>
        <v>0</v>
      </c>
      <c r="G917" s="197">
        <f t="shared" si="43"/>
        <v>171718.23</v>
      </c>
      <c r="H917" s="197"/>
      <c r="I917" s="197"/>
    </row>
    <row r="918" spans="1:9">
      <c r="A918" s="201">
        <f t="shared" si="44"/>
        <v>912</v>
      </c>
      <c r="B918" s="194" t="s">
        <v>882</v>
      </c>
      <c r="C918" s="195">
        <v>310392.50999999995</v>
      </c>
      <c r="D918" s="194"/>
      <c r="E918" s="196" t="s">
        <v>107</v>
      </c>
      <c r="F918" s="197">
        <f t="shared" si="42"/>
        <v>0</v>
      </c>
      <c r="G918" s="197">
        <f t="shared" si="43"/>
        <v>310392.50999999995</v>
      </c>
      <c r="H918" s="197"/>
      <c r="I918" s="197"/>
    </row>
    <row r="919" spans="1:9">
      <c r="A919" s="201">
        <f t="shared" si="44"/>
        <v>913</v>
      </c>
      <c r="B919" s="194" t="s">
        <v>883</v>
      </c>
      <c r="C919" s="195">
        <v>151518.65</v>
      </c>
      <c r="D919" s="194"/>
      <c r="E919" s="196" t="s">
        <v>107</v>
      </c>
      <c r="F919" s="197">
        <f t="shared" si="42"/>
        <v>0</v>
      </c>
      <c r="G919" s="197">
        <f t="shared" si="43"/>
        <v>151518.65</v>
      </c>
      <c r="H919" s="197"/>
      <c r="I919" s="197"/>
    </row>
    <row r="920" spans="1:9">
      <c r="A920" s="201">
        <f t="shared" si="44"/>
        <v>914</v>
      </c>
      <c r="B920" s="194" t="s">
        <v>884</v>
      </c>
      <c r="C920" s="195">
        <v>198576.21000000002</v>
      </c>
      <c r="D920" s="194"/>
      <c r="E920" s="196" t="s">
        <v>107</v>
      </c>
      <c r="F920" s="197">
        <f t="shared" si="42"/>
        <v>0</v>
      </c>
      <c r="G920" s="197">
        <f t="shared" si="43"/>
        <v>198576.21000000002</v>
      </c>
      <c r="H920" s="197"/>
      <c r="I920" s="197"/>
    </row>
    <row r="921" spans="1:9">
      <c r="A921" s="201">
        <f t="shared" si="44"/>
        <v>915</v>
      </c>
      <c r="B921" s="194" t="s">
        <v>885</v>
      </c>
      <c r="C921" s="195">
        <v>42247.61</v>
      </c>
      <c r="D921" s="194"/>
      <c r="E921" s="196" t="s">
        <v>107</v>
      </c>
      <c r="F921" s="197">
        <f t="shared" si="42"/>
        <v>0</v>
      </c>
      <c r="G921" s="197">
        <f t="shared" si="43"/>
        <v>42247.61</v>
      </c>
      <c r="H921" s="197"/>
      <c r="I921" s="197"/>
    </row>
    <row r="922" spans="1:9">
      <c r="A922" s="201">
        <f t="shared" si="44"/>
        <v>916</v>
      </c>
      <c r="B922" s="194" t="s">
        <v>886</v>
      </c>
      <c r="C922" s="195">
        <v>237935.21</v>
      </c>
      <c r="D922" s="194"/>
      <c r="E922" s="196" t="s">
        <v>107</v>
      </c>
      <c r="F922" s="197">
        <f t="shared" ref="F922:F985" si="45">IF(E922="T",C922,0)</f>
        <v>0</v>
      </c>
      <c r="G922" s="197">
        <f t="shared" ref="G922:G985" si="46">IF(E922="D",C922,0)</f>
        <v>237935.21</v>
      </c>
      <c r="H922" s="197"/>
      <c r="I922" s="197"/>
    </row>
    <row r="923" spans="1:9">
      <c r="A923" s="201">
        <f t="shared" si="44"/>
        <v>917</v>
      </c>
      <c r="B923" s="194" t="s">
        <v>887</v>
      </c>
      <c r="C923" s="195">
        <v>233509.33000000002</v>
      </c>
      <c r="D923" s="194"/>
      <c r="E923" s="196" t="s">
        <v>107</v>
      </c>
      <c r="F923" s="197">
        <f t="shared" si="45"/>
        <v>0</v>
      </c>
      <c r="G923" s="197">
        <f t="shared" si="46"/>
        <v>233509.33000000002</v>
      </c>
      <c r="H923" s="197"/>
      <c r="I923" s="197"/>
    </row>
    <row r="924" spans="1:9">
      <c r="A924" s="201">
        <f t="shared" si="44"/>
        <v>918</v>
      </c>
      <c r="B924" s="194" t="s">
        <v>888</v>
      </c>
      <c r="C924" s="195">
        <v>224311.07999999996</v>
      </c>
      <c r="D924" s="194"/>
      <c r="E924" s="196" t="s">
        <v>107</v>
      </c>
      <c r="F924" s="197">
        <f t="shared" si="45"/>
        <v>0</v>
      </c>
      <c r="G924" s="197">
        <f t="shared" si="46"/>
        <v>224311.07999999996</v>
      </c>
      <c r="H924" s="197"/>
      <c r="I924" s="197"/>
    </row>
    <row r="925" spans="1:9">
      <c r="A925" s="201">
        <f t="shared" si="44"/>
        <v>919</v>
      </c>
      <c r="B925" s="194" t="s">
        <v>889</v>
      </c>
      <c r="C925" s="195">
        <v>202893.18000000002</v>
      </c>
      <c r="D925" s="194"/>
      <c r="E925" s="196" t="s">
        <v>107</v>
      </c>
      <c r="F925" s="197">
        <f t="shared" si="45"/>
        <v>0</v>
      </c>
      <c r="G925" s="197">
        <f t="shared" si="46"/>
        <v>202893.18000000002</v>
      </c>
      <c r="H925" s="197"/>
      <c r="I925" s="197"/>
    </row>
    <row r="926" spans="1:9">
      <c r="A926" s="201">
        <f t="shared" si="44"/>
        <v>920</v>
      </c>
      <c r="B926" s="194" t="s">
        <v>890</v>
      </c>
      <c r="C926" s="195">
        <v>184212.69999999998</v>
      </c>
      <c r="D926" s="194"/>
      <c r="E926" s="196" t="s">
        <v>107</v>
      </c>
      <c r="F926" s="197">
        <f t="shared" si="45"/>
        <v>0</v>
      </c>
      <c r="G926" s="197">
        <f t="shared" si="46"/>
        <v>184212.69999999998</v>
      </c>
      <c r="H926" s="197"/>
      <c r="I926" s="197"/>
    </row>
    <row r="927" spans="1:9">
      <c r="A927" s="201">
        <f t="shared" si="44"/>
        <v>921</v>
      </c>
      <c r="B927" s="194" t="s">
        <v>891</v>
      </c>
      <c r="C927" s="195">
        <v>281206.55000000005</v>
      </c>
      <c r="D927" s="194"/>
      <c r="E927" s="196" t="s">
        <v>107</v>
      </c>
      <c r="F927" s="197">
        <f t="shared" si="45"/>
        <v>0</v>
      </c>
      <c r="G927" s="197">
        <f t="shared" si="46"/>
        <v>281206.55000000005</v>
      </c>
      <c r="H927" s="197"/>
      <c r="I927" s="197"/>
    </row>
    <row r="928" spans="1:9">
      <c r="A928" s="201">
        <f t="shared" si="44"/>
        <v>922</v>
      </c>
      <c r="B928" s="194" t="s">
        <v>892</v>
      </c>
      <c r="C928" s="195">
        <v>167405.78</v>
      </c>
      <c r="D928" s="194"/>
      <c r="E928" s="196" t="s">
        <v>107</v>
      </c>
      <c r="F928" s="197">
        <f t="shared" si="45"/>
        <v>0</v>
      </c>
      <c r="G928" s="197">
        <f t="shared" si="46"/>
        <v>167405.78</v>
      </c>
      <c r="H928" s="197"/>
      <c r="I928" s="197"/>
    </row>
    <row r="929" spans="1:9">
      <c r="A929" s="201">
        <f t="shared" si="44"/>
        <v>923</v>
      </c>
      <c r="B929" s="194" t="s">
        <v>893</v>
      </c>
      <c r="C929" s="195">
        <v>194060.39</v>
      </c>
      <c r="D929" s="194"/>
      <c r="E929" s="196" t="s">
        <v>107</v>
      </c>
      <c r="F929" s="197">
        <f t="shared" si="45"/>
        <v>0</v>
      </c>
      <c r="G929" s="197">
        <f t="shared" si="46"/>
        <v>194060.39</v>
      </c>
      <c r="H929" s="197"/>
      <c r="I929" s="197"/>
    </row>
    <row r="930" spans="1:9">
      <c r="A930" s="201">
        <f t="shared" si="44"/>
        <v>924</v>
      </c>
      <c r="B930" s="194" t="s">
        <v>894</v>
      </c>
      <c r="C930" s="195">
        <v>3053.6500000000074</v>
      </c>
      <c r="D930" s="194"/>
      <c r="E930" s="196" t="s">
        <v>105</v>
      </c>
      <c r="F930" s="197">
        <f t="shared" si="45"/>
        <v>3053.6500000000074</v>
      </c>
      <c r="G930" s="197">
        <f t="shared" si="46"/>
        <v>0</v>
      </c>
      <c r="H930" s="197"/>
      <c r="I930" s="197"/>
    </row>
    <row r="931" spans="1:9">
      <c r="A931" s="201">
        <f t="shared" si="44"/>
        <v>925</v>
      </c>
      <c r="B931" s="194" t="s">
        <v>895</v>
      </c>
      <c r="C931" s="195">
        <v>397905.31000000006</v>
      </c>
      <c r="D931" s="194"/>
      <c r="E931" s="196" t="s">
        <v>105</v>
      </c>
      <c r="F931" s="197">
        <f t="shared" si="45"/>
        <v>397905.31000000006</v>
      </c>
      <c r="G931" s="197">
        <f t="shared" si="46"/>
        <v>0</v>
      </c>
      <c r="H931" s="197"/>
      <c r="I931" s="197"/>
    </row>
    <row r="932" spans="1:9">
      <c r="A932" s="201">
        <f t="shared" si="44"/>
        <v>926</v>
      </c>
      <c r="B932" s="194" t="s">
        <v>896</v>
      </c>
      <c r="C932" s="195">
        <v>511307.31</v>
      </c>
      <c r="D932" s="194"/>
      <c r="E932" s="196" t="s">
        <v>105</v>
      </c>
      <c r="F932" s="197">
        <f t="shared" si="45"/>
        <v>511307.31</v>
      </c>
      <c r="G932" s="197">
        <f t="shared" si="46"/>
        <v>0</v>
      </c>
      <c r="H932" s="197"/>
      <c r="I932" s="197"/>
    </row>
    <row r="933" spans="1:9">
      <c r="A933" s="201">
        <f t="shared" si="44"/>
        <v>927</v>
      </c>
      <c r="B933" s="194" t="s">
        <v>897</v>
      </c>
      <c r="C933" s="195">
        <v>298586.94</v>
      </c>
      <c r="D933" s="194"/>
      <c r="E933" s="196" t="s">
        <v>105</v>
      </c>
      <c r="F933" s="197">
        <f t="shared" si="45"/>
        <v>298586.94</v>
      </c>
      <c r="G933" s="197">
        <f t="shared" si="46"/>
        <v>0</v>
      </c>
      <c r="H933" s="197"/>
      <c r="I933" s="197"/>
    </row>
    <row r="934" spans="1:9">
      <c r="A934" s="201">
        <f t="shared" si="44"/>
        <v>928</v>
      </c>
      <c r="B934" s="194" t="s">
        <v>898</v>
      </c>
      <c r="C934" s="195">
        <v>117644.09000000001</v>
      </c>
      <c r="D934" s="194"/>
      <c r="E934" s="196" t="s">
        <v>107</v>
      </c>
      <c r="F934" s="197">
        <f t="shared" si="45"/>
        <v>0</v>
      </c>
      <c r="G934" s="197">
        <f t="shared" si="46"/>
        <v>117644.09000000001</v>
      </c>
      <c r="H934" s="197"/>
      <c r="I934" s="197"/>
    </row>
    <row r="935" spans="1:9">
      <c r="A935" s="201">
        <f t="shared" si="44"/>
        <v>929</v>
      </c>
      <c r="B935" s="194" t="s">
        <v>899</v>
      </c>
      <c r="C935" s="195">
        <v>74760.749999999985</v>
      </c>
      <c r="D935" s="194"/>
      <c r="E935" s="196" t="s">
        <v>107</v>
      </c>
      <c r="F935" s="197">
        <f t="shared" si="45"/>
        <v>0</v>
      </c>
      <c r="G935" s="197">
        <f t="shared" si="46"/>
        <v>74760.749999999985</v>
      </c>
      <c r="H935" s="197"/>
      <c r="I935" s="197"/>
    </row>
    <row r="936" spans="1:9">
      <c r="A936" s="201">
        <f t="shared" si="44"/>
        <v>930</v>
      </c>
      <c r="B936" s="194" t="s">
        <v>900</v>
      </c>
      <c r="C936" s="195">
        <v>159564.40000000002</v>
      </c>
      <c r="D936" s="194"/>
      <c r="E936" s="196" t="s">
        <v>107</v>
      </c>
      <c r="F936" s="197">
        <f t="shared" si="45"/>
        <v>0</v>
      </c>
      <c r="G936" s="197">
        <f t="shared" si="46"/>
        <v>159564.40000000002</v>
      </c>
      <c r="H936" s="197"/>
      <c r="I936" s="197"/>
    </row>
    <row r="937" spans="1:9">
      <c r="A937" s="201">
        <f t="shared" si="44"/>
        <v>931</v>
      </c>
      <c r="B937" s="194" t="s">
        <v>901</v>
      </c>
      <c r="C937" s="195">
        <v>44454.080000000002</v>
      </c>
      <c r="D937" s="194"/>
      <c r="E937" s="196" t="s">
        <v>107</v>
      </c>
      <c r="F937" s="197">
        <f t="shared" si="45"/>
        <v>0</v>
      </c>
      <c r="G937" s="197">
        <f t="shared" si="46"/>
        <v>44454.080000000002</v>
      </c>
      <c r="H937" s="197"/>
      <c r="I937" s="197"/>
    </row>
    <row r="938" spans="1:9">
      <c r="A938" s="201">
        <f t="shared" si="44"/>
        <v>932</v>
      </c>
      <c r="B938" s="194" t="s">
        <v>902</v>
      </c>
      <c r="C938" s="195">
        <v>369476.27</v>
      </c>
      <c r="D938" s="194"/>
      <c r="E938" s="196" t="s">
        <v>107</v>
      </c>
      <c r="F938" s="197">
        <f t="shared" si="45"/>
        <v>0</v>
      </c>
      <c r="G938" s="197">
        <f t="shared" si="46"/>
        <v>369476.27</v>
      </c>
      <c r="H938" s="197"/>
      <c r="I938" s="197"/>
    </row>
    <row r="939" spans="1:9">
      <c r="A939" s="201">
        <f t="shared" si="44"/>
        <v>933</v>
      </c>
      <c r="B939" s="194" t="s">
        <v>903</v>
      </c>
      <c r="C939" s="195">
        <v>34423.090000000004</v>
      </c>
      <c r="D939" s="194"/>
      <c r="E939" s="196" t="s">
        <v>107</v>
      </c>
      <c r="F939" s="197">
        <f t="shared" si="45"/>
        <v>0</v>
      </c>
      <c r="G939" s="197">
        <f t="shared" si="46"/>
        <v>34423.090000000004</v>
      </c>
      <c r="H939" s="197"/>
      <c r="I939" s="197"/>
    </row>
    <row r="940" spans="1:9">
      <c r="A940" s="201">
        <f t="shared" si="44"/>
        <v>934</v>
      </c>
      <c r="B940" s="194" t="s">
        <v>904</v>
      </c>
      <c r="C940" s="195">
        <v>28891.89</v>
      </c>
      <c r="D940" s="194"/>
      <c r="E940" s="196" t="s">
        <v>107</v>
      </c>
      <c r="F940" s="197">
        <f t="shared" si="45"/>
        <v>0</v>
      </c>
      <c r="G940" s="197">
        <f t="shared" si="46"/>
        <v>28891.89</v>
      </c>
      <c r="H940" s="197"/>
      <c r="I940" s="197"/>
    </row>
    <row r="941" spans="1:9">
      <c r="A941" s="201">
        <f t="shared" si="44"/>
        <v>935</v>
      </c>
      <c r="B941" s="194" t="s">
        <v>905</v>
      </c>
      <c r="C941" s="195">
        <v>112271.66</v>
      </c>
      <c r="D941" s="194"/>
      <c r="E941" s="196" t="s">
        <v>107</v>
      </c>
      <c r="F941" s="197">
        <f t="shared" si="45"/>
        <v>0</v>
      </c>
      <c r="G941" s="197">
        <f t="shared" si="46"/>
        <v>112271.66</v>
      </c>
      <c r="H941" s="197"/>
      <c r="I941" s="197"/>
    </row>
    <row r="942" spans="1:9">
      <c r="A942" s="201">
        <f t="shared" si="44"/>
        <v>936</v>
      </c>
      <c r="B942" s="194" t="s">
        <v>906</v>
      </c>
      <c r="C942" s="195">
        <v>93690.67</v>
      </c>
      <c r="D942" s="194"/>
      <c r="E942" s="196" t="s">
        <v>107</v>
      </c>
      <c r="F942" s="197">
        <f t="shared" si="45"/>
        <v>0</v>
      </c>
      <c r="G942" s="197">
        <f t="shared" si="46"/>
        <v>93690.67</v>
      </c>
      <c r="H942" s="197"/>
      <c r="I942" s="197"/>
    </row>
    <row r="943" spans="1:9">
      <c r="A943" s="201">
        <f t="shared" si="44"/>
        <v>937</v>
      </c>
      <c r="B943" s="194" t="s">
        <v>907</v>
      </c>
      <c r="C943" s="195">
        <v>37642.379999999997</v>
      </c>
      <c r="D943" s="194"/>
      <c r="E943" s="196" t="s">
        <v>107</v>
      </c>
      <c r="F943" s="197">
        <f t="shared" si="45"/>
        <v>0</v>
      </c>
      <c r="G943" s="197">
        <f t="shared" si="46"/>
        <v>37642.379999999997</v>
      </c>
      <c r="H943" s="197"/>
      <c r="I943" s="197"/>
    </row>
    <row r="944" spans="1:9">
      <c r="A944" s="201">
        <f t="shared" si="44"/>
        <v>938</v>
      </c>
      <c r="B944" s="194" t="s">
        <v>908</v>
      </c>
      <c r="C944" s="195">
        <v>40887.149999999994</v>
      </c>
      <c r="D944" s="194"/>
      <c r="E944" s="196" t="s">
        <v>107</v>
      </c>
      <c r="F944" s="197">
        <f t="shared" si="45"/>
        <v>0</v>
      </c>
      <c r="G944" s="197">
        <f t="shared" si="46"/>
        <v>40887.149999999994</v>
      </c>
      <c r="H944" s="197"/>
      <c r="I944" s="197"/>
    </row>
    <row r="945" spans="1:9">
      <c r="A945" s="201">
        <f t="shared" si="44"/>
        <v>939</v>
      </c>
      <c r="B945" s="194" t="s">
        <v>909</v>
      </c>
      <c r="C945" s="195">
        <v>123989.66999999998</v>
      </c>
      <c r="D945" s="194"/>
      <c r="E945" s="196" t="s">
        <v>107</v>
      </c>
      <c r="F945" s="197">
        <f t="shared" si="45"/>
        <v>0</v>
      </c>
      <c r="G945" s="197">
        <f t="shared" si="46"/>
        <v>123989.66999999998</v>
      </c>
      <c r="H945" s="197"/>
      <c r="I945" s="197"/>
    </row>
    <row r="946" spans="1:9">
      <c r="A946" s="201">
        <f t="shared" si="44"/>
        <v>940</v>
      </c>
      <c r="B946" s="194" t="s">
        <v>1355</v>
      </c>
      <c r="C946" s="195">
        <v>365</v>
      </c>
      <c r="D946" s="194"/>
      <c r="E946" s="196" t="s">
        <v>107</v>
      </c>
      <c r="F946" s="197">
        <f t="shared" si="45"/>
        <v>0</v>
      </c>
      <c r="G946" s="197">
        <f t="shared" si="46"/>
        <v>365</v>
      </c>
      <c r="H946" s="197"/>
      <c r="I946" s="197"/>
    </row>
    <row r="947" spans="1:9">
      <c r="A947" s="201">
        <f t="shared" si="44"/>
        <v>941</v>
      </c>
      <c r="B947" s="194" t="s">
        <v>910</v>
      </c>
      <c r="C947" s="195">
        <v>187264.78999999998</v>
      </c>
      <c r="D947" s="194"/>
      <c r="E947" s="196" t="s">
        <v>107</v>
      </c>
      <c r="F947" s="197">
        <f t="shared" si="45"/>
        <v>0</v>
      </c>
      <c r="G947" s="197">
        <f t="shared" si="46"/>
        <v>187264.78999999998</v>
      </c>
      <c r="H947" s="197"/>
      <c r="I947" s="197"/>
    </row>
    <row r="948" spans="1:9">
      <c r="A948" s="201">
        <f t="shared" si="44"/>
        <v>942</v>
      </c>
      <c r="B948" s="194" t="s">
        <v>911</v>
      </c>
      <c r="C948" s="195">
        <v>128703.6</v>
      </c>
      <c r="D948" s="194"/>
      <c r="E948" s="196" t="s">
        <v>107</v>
      </c>
      <c r="F948" s="197">
        <f t="shared" si="45"/>
        <v>0</v>
      </c>
      <c r="G948" s="197">
        <f t="shared" si="46"/>
        <v>128703.6</v>
      </c>
      <c r="H948" s="197"/>
      <c r="I948" s="197"/>
    </row>
    <row r="949" spans="1:9">
      <c r="A949" s="201">
        <f t="shared" si="44"/>
        <v>943</v>
      </c>
      <c r="B949" s="194" t="s">
        <v>912</v>
      </c>
      <c r="C949" s="195">
        <v>121053.67</v>
      </c>
      <c r="D949" s="194"/>
      <c r="E949" s="196" t="s">
        <v>107</v>
      </c>
      <c r="F949" s="197">
        <f t="shared" si="45"/>
        <v>0</v>
      </c>
      <c r="G949" s="197">
        <f t="shared" si="46"/>
        <v>121053.67</v>
      </c>
      <c r="H949" s="197"/>
      <c r="I949" s="197"/>
    </row>
    <row r="950" spans="1:9">
      <c r="A950" s="201">
        <f t="shared" si="44"/>
        <v>944</v>
      </c>
      <c r="B950" s="194" t="s">
        <v>913</v>
      </c>
      <c r="C950" s="195">
        <v>115603.27</v>
      </c>
      <c r="D950" s="194"/>
      <c r="E950" s="196" t="s">
        <v>107</v>
      </c>
      <c r="F950" s="197">
        <f t="shared" si="45"/>
        <v>0</v>
      </c>
      <c r="G950" s="197">
        <f t="shared" si="46"/>
        <v>115603.27</v>
      </c>
      <c r="H950" s="197"/>
      <c r="I950" s="197"/>
    </row>
    <row r="951" spans="1:9">
      <c r="A951" s="201">
        <f t="shared" si="44"/>
        <v>945</v>
      </c>
      <c r="B951" s="194" t="s">
        <v>914</v>
      </c>
      <c r="C951" s="195">
        <v>46900.709999999992</v>
      </c>
      <c r="D951" s="194"/>
      <c r="E951" s="196" t="s">
        <v>107</v>
      </c>
      <c r="F951" s="197">
        <f t="shared" si="45"/>
        <v>0</v>
      </c>
      <c r="G951" s="197">
        <f t="shared" si="46"/>
        <v>46900.709999999992</v>
      </c>
      <c r="H951" s="197"/>
      <c r="I951" s="197"/>
    </row>
    <row r="952" spans="1:9">
      <c r="A952" s="201">
        <f t="shared" si="44"/>
        <v>946</v>
      </c>
      <c r="B952" s="194" t="s">
        <v>915</v>
      </c>
      <c r="C952" s="195">
        <v>338355.76</v>
      </c>
      <c r="D952" s="194"/>
      <c r="E952" s="196" t="s">
        <v>107</v>
      </c>
      <c r="F952" s="197">
        <f t="shared" si="45"/>
        <v>0</v>
      </c>
      <c r="G952" s="197">
        <f t="shared" si="46"/>
        <v>338355.76</v>
      </c>
      <c r="H952" s="197"/>
      <c r="I952" s="197"/>
    </row>
    <row r="953" spans="1:9">
      <c r="A953" s="201">
        <f t="shared" si="44"/>
        <v>947</v>
      </c>
      <c r="B953" s="194" t="s">
        <v>916</v>
      </c>
      <c r="C953" s="195">
        <v>120177.69</v>
      </c>
      <c r="D953" s="194"/>
      <c r="E953" s="196" t="s">
        <v>107</v>
      </c>
      <c r="F953" s="197">
        <f t="shared" si="45"/>
        <v>0</v>
      </c>
      <c r="G953" s="197">
        <f t="shared" si="46"/>
        <v>120177.69</v>
      </c>
      <c r="H953" s="197"/>
      <c r="I953" s="197"/>
    </row>
    <row r="954" spans="1:9">
      <c r="A954" s="201">
        <f t="shared" si="44"/>
        <v>948</v>
      </c>
      <c r="B954" s="194" t="s">
        <v>917</v>
      </c>
      <c r="C954" s="195">
        <v>171209.99</v>
      </c>
      <c r="D954" s="194"/>
      <c r="E954" s="196" t="s">
        <v>107</v>
      </c>
      <c r="F954" s="197">
        <f t="shared" si="45"/>
        <v>0</v>
      </c>
      <c r="G954" s="197">
        <f t="shared" si="46"/>
        <v>171209.99</v>
      </c>
      <c r="H954" s="197"/>
      <c r="I954" s="197"/>
    </row>
    <row r="955" spans="1:9">
      <c r="A955" s="201">
        <f t="shared" si="44"/>
        <v>949</v>
      </c>
      <c r="B955" s="194" t="s">
        <v>918</v>
      </c>
      <c r="C955" s="195">
        <v>49570.45</v>
      </c>
      <c r="D955" s="194"/>
      <c r="E955" s="196" t="s">
        <v>107</v>
      </c>
      <c r="F955" s="197">
        <f t="shared" si="45"/>
        <v>0</v>
      </c>
      <c r="G955" s="197">
        <f t="shared" si="46"/>
        <v>49570.45</v>
      </c>
      <c r="H955" s="197"/>
      <c r="I955" s="197"/>
    </row>
    <row r="956" spans="1:9">
      <c r="A956" s="201">
        <f t="shared" si="44"/>
        <v>950</v>
      </c>
      <c r="B956" s="194" t="s">
        <v>919</v>
      </c>
      <c r="C956" s="195">
        <v>231744.09</v>
      </c>
      <c r="D956" s="194"/>
      <c r="E956" s="196" t="s">
        <v>107</v>
      </c>
      <c r="F956" s="197">
        <f t="shared" si="45"/>
        <v>0</v>
      </c>
      <c r="G956" s="197">
        <f t="shared" si="46"/>
        <v>231744.09</v>
      </c>
      <c r="H956" s="197"/>
      <c r="I956" s="197"/>
    </row>
    <row r="957" spans="1:9">
      <c r="A957" s="201">
        <f t="shared" si="44"/>
        <v>951</v>
      </c>
      <c r="B957" s="194" t="s">
        <v>920</v>
      </c>
      <c r="C957" s="195">
        <v>24981.719999999998</v>
      </c>
      <c r="D957" s="194"/>
      <c r="E957" s="196" t="s">
        <v>107</v>
      </c>
      <c r="F957" s="197">
        <f t="shared" si="45"/>
        <v>0</v>
      </c>
      <c r="G957" s="197">
        <f t="shared" si="46"/>
        <v>24981.719999999998</v>
      </c>
      <c r="H957" s="197"/>
      <c r="I957" s="197"/>
    </row>
    <row r="958" spans="1:9">
      <c r="A958" s="201">
        <f t="shared" si="44"/>
        <v>952</v>
      </c>
      <c r="B958" s="194" t="s">
        <v>921</v>
      </c>
      <c r="C958" s="195">
        <v>157234.52000000002</v>
      </c>
      <c r="D958" s="194"/>
      <c r="E958" s="196" t="s">
        <v>107</v>
      </c>
      <c r="F958" s="197">
        <f t="shared" si="45"/>
        <v>0</v>
      </c>
      <c r="G958" s="197">
        <f t="shared" si="46"/>
        <v>157234.52000000002</v>
      </c>
      <c r="H958" s="197"/>
      <c r="I958" s="197"/>
    </row>
    <row r="959" spans="1:9">
      <c r="A959" s="201">
        <f t="shared" si="44"/>
        <v>953</v>
      </c>
      <c r="B959" s="194" t="s">
        <v>922</v>
      </c>
      <c r="C959" s="195">
        <v>298402.63</v>
      </c>
      <c r="D959" s="194"/>
      <c r="E959" s="196" t="s">
        <v>107</v>
      </c>
      <c r="F959" s="197">
        <f t="shared" si="45"/>
        <v>0</v>
      </c>
      <c r="G959" s="197">
        <f t="shared" si="46"/>
        <v>298402.63</v>
      </c>
      <c r="H959" s="197"/>
      <c r="I959" s="197"/>
    </row>
    <row r="960" spans="1:9">
      <c r="A960" s="201">
        <f t="shared" si="44"/>
        <v>954</v>
      </c>
      <c r="B960" s="194" t="s">
        <v>923</v>
      </c>
      <c r="C960" s="195">
        <v>102429.75</v>
      </c>
      <c r="D960" s="194"/>
      <c r="E960" s="196" t="s">
        <v>107</v>
      </c>
      <c r="F960" s="197">
        <f t="shared" si="45"/>
        <v>0</v>
      </c>
      <c r="G960" s="197">
        <f t="shared" si="46"/>
        <v>102429.75</v>
      </c>
      <c r="H960" s="197"/>
      <c r="I960" s="197"/>
    </row>
    <row r="961" spans="1:9">
      <c r="A961" s="201">
        <f t="shared" si="44"/>
        <v>955</v>
      </c>
      <c r="B961" s="194" t="s">
        <v>924</v>
      </c>
      <c r="C961" s="195">
        <v>301425.11</v>
      </c>
      <c r="D961" s="194"/>
      <c r="E961" s="196" t="s">
        <v>107</v>
      </c>
      <c r="F961" s="197">
        <f t="shared" si="45"/>
        <v>0</v>
      </c>
      <c r="G961" s="197">
        <f t="shared" si="46"/>
        <v>301425.11</v>
      </c>
      <c r="H961" s="197"/>
      <c r="I961" s="197"/>
    </row>
    <row r="962" spans="1:9">
      <c r="A962" s="201">
        <f t="shared" si="44"/>
        <v>956</v>
      </c>
      <c r="B962" s="194" t="s">
        <v>925</v>
      </c>
      <c r="C962" s="195">
        <v>125951.66</v>
      </c>
      <c r="D962" s="194"/>
      <c r="E962" s="196" t="s">
        <v>107</v>
      </c>
      <c r="F962" s="197">
        <f t="shared" si="45"/>
        <v>0</v>
      </c>
      <c r="G962" s="197">
        <f t="shared" si="46"/>
        <v>125951.66</v>
      </c>
      <c r="H962" s="197"/>
      <c r="I962" s="197"/>
    </row>
    <row r="963" spans="1:9">
      <c r="A963" s="201">
        <f t="shared" si="44"/>
        <v>957</v>
      </c>
      <c r="B963" s="194" t="s">
        <v>926</v>
      </c>
      <c r="C963" s="195">
        <v>412379.54000000004</v>
      </c>
      <c r="D963" s="194"/>
      <c r="E963" s="196" t="s">
        <v>127</v>
      </c>
      <c r="F963" s="197">
        <f t="shared" si="45"/>
        <v>0</v>
      </c>
      <c r="G963" s="197">
        <f t="shared" si="46"/>
        <v>0</v>
      </c>
      <c r="H963" s="197"/>
      <c r="I963" s="197"/>
    </row>
    <row r="964" spans="1:9">
      <c r="A964" s="201">
        <f t="shared" si="44"/>
        <v>958</v>
      </c>
      <c r="B964" s="194" t="s">
        <v>1132</v>
      </c>
      <c r="C964" s="195">
        <v>257.86999999999898</v>
      </c>
      <c r="D964" s="194"/>
      <c r="E964" s="196" t="s">
        <v>105</v>
      </c>
      <c r="F964" s="197">
        <f t="shared" si="45"/>
        <v>257.86999999999898</v>
      </c>
      <c r="G964" s="197">
        <f t="shared" si="46"/>
        <v>0</v>
      </c>
      <c r="H964" s="197"/>
      <c r="I964" s="197"/>
    </row>
    <row r="965" spans="1:9">
      <c r="A965" s="201">
        <f t="shared" si="44"/>
        <v>959</v>
      </c>
      <c r="B965" s="194" t="s">
        <v>927</v>
      </c>
      <c r="C965" s="195">
        <v>493863.00000000006</v>
      </c>
      <c r="D965" s="194"/>
      <c r="E965" s="196" t="s">
        <v>105</v>
      </c>
      <c r="F965" s="197">
        <f t="shared" si="45"/>
        <v>493863.00000000006</v>
      </c>
      <c r="G965" s="197">
        <f t="shared" si="46"/>
        <v>0</v>
      </c>
      <c r="H965" s="197"/>
      <c r="I965" s="197"/>
    </row>
    <row r="966" spans="1:9">
      <c r="A966" s="201">
        <f t="shared" si="44"/>
        <v>960</v>
      </c>
      <c r="B966" s="194" t="s">
        <v>928</v>
      </c>
      <c r="C966" s="195">
        <v>3134.64</v>
      </c>
      <c r="D966" s="194"/>
      <c r="E966" s="196" t="s">
        <v>105</v>
      </c>
      <c r="F966" s="197">
        <f t="shared" si="45"/>
        <v>3134.64</v>
      </c>
      <c r="G966" s="197">
        <f t="shared" si="46"/>
        <v>0</v>
      </c>
      <c r="H966" s="197"/>
      <c r="I966" s="197"/>
    </row>
    <row r="967" spans="1:9">
      <c r="A967" s="201">
        <f t="shared" si="44"/>
        <v>961</v>
      </c>
      <c r="B967" s="194" t="s">
        <v>929</v>
      </c>
      <c r="C967" s="195">
        <v>17365.570000000003</v>
      </c>
      <c r="D967" s="194"/>
      <c r="E967" s="196" t="s">
        <v>105</v>
      </c>
      <c r="F967" s="197">
        <f t="shared" si="45"/>
        <v>17365.570000000003</v>
      </c>
      <c r="G967" s="197">
        <f t="shared" si="46"/>
        <v>0</v>
      </c>
      <c r="H967" s="197"/>
      <c r="I967" s="197"/>
    </row>
    <row r="968" spans="1:9">
      <c r="A968" s="201">
        <f t="shared" ref="A968:A1031" si="47">A967+1</f>
        <v>962</v>
      </c>
      <c r="B968" s="194" t="s">
        <v>930</v>
      </c>
      <c r="C968" s="195">
        <v>1756.52</v>
      </c>
      <c r="D968" s="194"/>
      <c r="E968" s="196" t="s">
        <v>105</v>
      </c>
      <c r="F968" s="197">
        <f t="shared" si="45"/>
        <v>1756.52</v>
      </c>
      <c r="G968" s="197">
        <f t="shared" si="46"/>
        <v>0</v>
      </c>
      <c r="H968" s="197"/>
      <c r="I968" s="197"/>
    </row>
    <row r="969" spans="1:9">
      <c r="A969" s="201">
        <f t="shared" si="47"/>
        <v>963</v>
      </c>
      <c r="B969" s="194" t="s">
        <v>931</v>
      </c>
      <c r="C969" s="195">
        <v>205011.88</v>
      </c>
      <c r="D969" s="194"/>
      <c r="E969" s="196" t="s">
        <v>105</v>
      </c>
      <c r="F969" s="197">
        <f t="shared" si="45"/>
        <v>205011.88</v>
      </c>
      <c r="G969" s="197">
        <f t="shared" si="46"/>
        <v>0</v>
      </c>
      <c r="H969" s="197"/>
      <c r="I969" s="197"/>
    </row>
    <row r="970" spans="1:9">
      <c r="A970" s="201">
        <f t="shared" si="47"/>
        <v>964</v>
      </c>
      <c r="B970" s="194" t="s">
        <v>932</v>
      </c>
      <c r="C970" s="195">
        <v>203540.92</v>
      </c>
      <c r="D970" s="194"/>
      <c r="E970" s="196" t="s">
        <v>105</v>
      </c>
      <c r="F970" s="197">
        <f t="shared" si="45"/>
        <v>203540.92</v>
      </c>
      <c r="G970" s="197">
        <f t="shared" si="46"/>
        <v>0</v>
      </c>
      <c r="H970" s="197"/>
      <c r="I970" s="197"/>
    </row>
    <row r="971" spans="1:9">
      <c r="A971" s="201">
        <f t="shared" si="47"/>
        <v>965</v>
      </c>
      <c r="B971" s="194" t="s">
        <v>933</v>
      </c>
      <c r="C971" s="195">
        <v>475050.64999999997</v>
      </c>
      <c r="D971" s="194"/>
      <c r="E971" s="196" t="s">
        <v>105</v>
      </c>
      <c r="F971" s="197">
        <f t="shared" si="45"/>
        <v>475050.64999999997</v>
      </c>
      <c r="G971" s="197">
        <f t="shared" si="46"/>
        <v>0</v>
      </c>
      <c r="H971" s="197"/>
      <c r="I971" s="197"/>
    </row>
    <row r="972" spans="1:9">
      <c r="A972" s="201">
        <f t="shared" si="47"/>
        <v>966</v>
      </c>
      <c r="B972" s="194" t="s">
        <v>934</v>
      </c>
      <c r="C972" s="195">
        <v>253124.01000000004</v>
      </c>
      <c r="D972" s="194"/>
      <c r="E972" s="196" t="s">
        <v>127</v>
      </c>
      <c r="F972" s="197">
        <f t="shared" si="45"/>
        <v>0</v>
      </c>
      <c r="G972" s="197">
        <f t="shared" si="46"/>
        <v>0</v>
      </c>
      <c r="H972" s="197"/>
      <c r="I972" s="197"/>
    </row>
    <row r="973" spans="1:9">
      <c r="A973" s="201">
        <f t="shared" si="47"/>
        <v>967</v>
      </c>
      <c r="B973" s="194" t="s">
        <v>935</v>
      </c>
      <c r="C973" s="195">
        <v>2397878.2999999998</v>
      </c>
      <c r="D973" s="194"/>
      <c r="E973" s="196" t="s">
        <v>127</v>
      </c>
      <c r="F973" s="197">
        <f t="shared" si="45"/>
        <v>0</v>
      </c>
      <c r="G973" s="197">
        <f t="shared" si="46"/>
        <v>0</v>
      </c>
      <c r="H973" s="197"/>
      <c r="I973" s="197"/>
    </row>
    <row r="974" spans="1:9">
      <c r="A974" s="201">
        <f t="shared" si="47"/>
        <v>968</v>
      </c>
      <c r="B974" s="194" t="s">
        <v>936</v>
      </c>
      <c r="C974" s="195">
        <v>115781.87999999999</v>
      </c>
      <c r="D974" s="194"/>
      <c r="E974" s="196" t="s">
        <v>107</v>
      </c>
      <c r="F974" s="197">
        <f t="shared" si="45"/>
        <v>0</v>
      </c>
      <c r="G974" s="197">
        <f t="shared" si="46"/>
        <v>115781.87999999999</v>
      </c>
      <c r="H974" s="197"/>
      <c r="I974" s="197"/>
    </row>
    <row r="975" spans="1:9">
      <c r="A975" s="201">
        <f t="shared" si="47"/>
        <v>969</v>
      </c>
      <c r="B975" s="194" t="s">
        <v>937</v>
      </c>
      <c r="C975" s="195">
        <v>222409.02000000002</v>
      </c>
      <c r="D975" s="194"/>
      <c r="E975" s="196" t="s">
        <v>107</v>
      </c>
      <c r="F975" s="197">
        <f t="shared" si="45"/>
        <v>0</v>
      </c>
      <c r="G975" s="197">
        <f t="shared" si="46"/>
        <v>222409.02000000002</v>
      </c>
      <c r="H975" s="197"/>
      <c r="I975" s="197"/>
    </row>
    <row r="976" spans="1:9">
      <c r="A976" s="201">
        <f t="shared" si="47"/>
        <v>970</v>
      </c>
      <c r="B976" s="194" t="s">
        <v>938</v>
      </c>
      <c r="C976" s="195">
        <v>162640.78</v>
      </c>
      <c r="D976" s="194"/>
      <c r="E976" s="196" t="s">
        <v>107</v>
      </c>
      <c r="F976" s="197">
        <f t="shared" si="45"/>
        <v>0</v>
      </c>
      <c r="G976" s="197">
        <f t="shared" si="46"/>
        <v>162640.78</v>
      </c>
      <c r="H976" s="197"/>
      <c r="I976" s="197"/>
    </row>
    <row r="977" spans="1:9">
      <c r="A977" s="201">
        <f t="shared" si="47"/>
        <v>971</v>
      </c>
      <c r="B977" s="194" t="s">
        <v>939</v>
      </c>
      <c r="C977" s="195">
        <v>171200.39</v>
      </c>
      <c r="D977" s="194"/>
      <c r="E977" s="196" t="s">
        <v>107</v>
      </c>
      <c r="F977" s="197">
        <f t="shared" si="45"/>
        <v>0</v>
      </c>
      <c r="G977" s="197">
        <f t="shared" si="46"/>
        <v>171200.39</v>
      </c>
      <c r="H977" s="197"/>
      <c r="I977" s="197"/>
    </row>
    <row r="978" spans="1:9">
      <c r="A978" s="201">
        <f t="shared" si="47"/>
        <v>972</v>
      </c>
      <c r="B978" s="194" t="s">
        <v>940</v>
      </c>
      <c r="C978" s="195">
        <v>300006.63</v>
      </c>
      <c r="D978" s="194"/>
      <c r="E978" s="196" t="s">
        <v>107</v>
      </c>
      <c r="F978" s="197">
        <f t="shared" si="45"/>
        <v>0</v>
      </c>
      <c r="G978" s="197">
        <f t="shared" si="46"/>
        <v>300006.63</v>
      </c>
      <c r="H978" s="197"/>
      <c r="I978" s="197"/>
    </row>
    <row r="979" spans="1:9">
      <c r="A979" s="201">
        <f t="shared" si="47"/>
        <v>973</v>
      </c>
      <c r="B979" s="194" t="s">
        <v>941</v>
      </c>
      <c r="C979" s="195">
        <v>149755.05000000002</v>
      </c>
      <c r="D979" s="194"/>
      <c r="E979" s="196" t="s">
        <v>107</v>
      </c>
      <c r="F979" s="197">
        <f t="shared" si="45"/>
        <v>0</v>
      </c>
      <c r="G979" s="197">
        <f t="shared" si="46"/>
        <v>149755.05000000002</v>
      </c>
      <c r="H979" s="197"/>
      <c r="I979" s="197"/>
    </row>
    <row r="980" spans="1:9">
      <c r="A980" s="201">
        <f t="shared" si="47"/>
        <v>974</v>
      </c>
      <c r="B980" s="194" t="s">
        <v>942</v>
      </c>
      <c r="C980" s="195">
        <v>187456.44</v>
      </c>
      <c r="D980" s="194"/>
      <c r="E980" s="196" t="s">
        <v>107</v>
      </c>
      <c r="F980" s="197">
        <f t="shared" si="45"/>
        <v>0</v>
      </c>
      <c r="G980" s="197">
        <f t="shared" si="46"/>
        <v>187456.44</v>
      </c>
      <c r="H980" s="197"/>
      <c r="I980" s="197"/>
    </row>
    <row r="981" spans="1:9">
      <c r="A981" s="201">
        <f t="shared" si="47"/>
        <v>975</v>
      </c>
      <c r="B981" s="194" t="s">
        <v>943</v>
      </c>
      <c r="C981" s="195">
        <v>107029.91999999998</v>
      </c>
      <c r="D981" s="194"/>
      <c r="E981" s="196" t="s">
        <v>107</v>
      </c>
      <c r="F981" s="197">
        <f t="shared" si="45"/>
        <v>0</v>
      </c>
      <c r="G981" s="197">
        <f t="shared" si="46"/>
        <v>107029.91999999998</v>
      </c>
      <c r="H981" s="197"/>
      <c r="I981" s="197"/>
    </row>
    <row r="982" spans="1:9">
      <c r="A982" s="201">
        <f t="shared" si="47"/>
        <v>976</v>
      </c>
      <c r="B982" s="194" t="s">
        <v>944</v>
      </c>
      <c r="C982" s="195">
        <v>472024.52</v>
      </c>
      <c r="D982" s="194"/>
      <c r="E982" s="196" t="s">
        <v>107</v>
      </c>
      <c r="F982" s="197">
        <f t="shared" si="45"/>
        <v>0</v>
      </c>
      <c r="G982" s="197">
        <f t="shared" si="46"/>
        <v>472024.52</v>
      </c>
      <c r="H982" s="197"/>
      <c r="I982" s="197"/>
    </row>
    <row r="983" spans="1:9">
      <c r="A983" s="201">
        <f t="shared" si="47"/>
        <v>977</v>
      </c>
      <c r="B983" s="194" t="s">
        <v>945</v>
      </c>
      <c r="C983" s="195">
        <v>85198.68</v>
      </c>
      <c r="D983" s="194"/>
      <c r="E983" s="196" t="s">
        <v>107</v>
      </c>
      <c r="F983" s="197">
        <f t="shared" si="45"/>
        <v>0</v>
      </c>
      <c r="G983" s="197">
        <f t="shared" si="46"/>
        <v>85198.68</v>
      </c>
      <c r="H983" s="197"/>
      <c r="I983" s="197"/>
    </row>
    <row r="984" spans="1:9">
      <c r="A984" s="201">
        <f t="shared" si="47"/>
        <v>978</v>
      </c>
      <c r="B984" s="194" t="s">
        <v>946</v>
      </c>
      <c r="C984" s="195">
        <v>60104.280000000006</v>
      </c>
      <c r="D984" s="194"/>
      <c r="E984" s="196" t="s">
        <v>107</v>
      </c>
      <c r="F984" s="197">
        <f t="shared" si="45"/>
        <v>0</v>
      </c>
      <c r="G984" s="197">
        <f t="shared" si="46"/>
        <v>60104.280000000006</v>
      </c>
      <c r="H984" s="197"/>
      <c r="I984" s="197"/>
    </row>
    <row r="985" spans="1:9">
      <c r="A985" s="201">
        <f t="shared" si="47"/>
        <v>979</v>
      </c>
      <c r="B985" s="194" t="s">
        <v>947</v>
      </c>
      <c r="C985" s="195">
        <v>93295.5</v>
      </c>
      <c r="D985" s="194"/>
      <c r="E985" s="196" t="s">
        <v>107</v>
      </c>
      <c r="F985" s="197">
        <f t="shared" si="45"/>
        <v>0</v>
      </c>
      <c r="G985" s="197">
        <f t="shared" si="46"/>
        <v>93295.5</v>
      </c>
      <c r="H985" s="197"/>
      <c r="I985" s="197"/>
    </row>
    <row r="986" spans="1:9">
      <c r="A986" s="201">
        <f t="shared" si="47"/>
        <v>980</v>
      </c>
      <c r="B986" s="194" t="s">
        <v>948</v>
      </c>
      <c r="C986" s="195">
        <v>256392.05000000002</v>
      </c>
      <c r="D986" s="194"/>
      <c r="E986" s="196" t="s">
        <v>107</v>
      </c>
      <c r="F986" s="197">
        <f t="shared" ref="F986:F1049" si="48">IF(E986="T",C986,0)</f>
        <v>0</v>
      </c>
      <c r="G986" s="197">
        <f t="shared" ref="G986:G1049" si="49">IF(E986="D",C986,0)</f>
        <v>256392.05000000002</v>
      </c>
      <c r="H986" s="197"/>
      <c r="I986" s="197"/>
    </row>
    <row r="987" spans="1:9">
      <c r="A987" s="201">
        <f t="shared" si="47"/>
        <v>981</v>
      </c>
      <c r="B987" s="194" t="s">
        <v>949</v>
      </c>
      <c r="C987" s="195">
        <v>230006.57</v>
      </c>
      <c r="D987" s="194"/>
      <c r="E987" s="196" t="s">
        <v>107</v>
      </c>
      <c r="F987" s="197">
        <f t="shared" si="48"/>
        <v>0</v>
      </c>
      <c r="G987" s="197">
        <f t="shared" si="49"/>
        <v>230006.57</v>
      </c>
      <c r="H987" s="197"/>
      <c r="I987" s="197"/>
    </row>
    <row r="988" spans="1:9">
      <c r="A988" s="201">
        <f t="shared" si="47"/>
        <v>982</v>
      </c>
      <c r="B988" s="194" t="s">
        <v>950</v>
      </c>
      <c r="C988" s="195">
        <v>31871.98</v>
      </c>
      <c r="D988" s="194"/>
      <c r="E988" s="196" t="s">
        <v>107</v>
      </c>
      <c r="F988" s="197">
        <f t="shared" si="48"/>
        <v>0</v>
      </c>
      <c r="G988" s="197">
        <f t="shared" si="49"/>
        <v>31871.98</v>
      </c>
      <c r="H988" s="197"/>
      <c r="I988" s="197"/>
    </row>
    <row r="989" spans="1:9">
      <c r="A989" s="201">
        <f t="shared" si="47"/>
        <v>983</v>
      </c>
      <c r="B989" s="194" t="s">
        <v>951</v>
      </c>
      <c r="C989" s="195">
        <v>165603.54000000004</v>
      </c>
      <c r="D989" s="194"/>
      <c r="E989" s="196" t="s">
        <v>107</v>
      </c>
      <c r="F989" s="197">
        <f t="shared" si="48"/>
        <v>0</v>
      </c>
      <c r="G989" s="197">
        <f t="shared" si="49"/>
        <v>165603.54000000004</v>
      </c>
      <c r="H989" s="197"/>
      <c r="I989" s="197"/>
    </row>
    <row r="990" spans="1:9">
      <c r="A990" s="201">
        <f t="shared" si="47"/>
        <v>984</v>
      </c>
      <c r="B990" s="194" t="s">
        <v>952</v>
      </c>
      <c r="C990" s="195">
        <v>163969.89000000001</v>
      </c>
      <c r="D990" s="194"/>
      <c r="E990" s="196" t="s">
        <v>107</v>
      </c>
      <c r="F990" s="197">
        <f t="shared" si="48"/>
        <v>0</v>
      </c>
      <c r="G990" s="197">
        <f t="shared" si="49"/>
        <v>163969.89000000001</v>
      </c>
      <c r="H990" s="197"/>
      <c r="I990" s="197"/>
    </row>
    <row r="991" spans="1:9">
      <c r="A991" s="201">
        <f t="shared" si="47"/>
        <v>985</v>
      </c>
      <c r="B991" s="194" t="s">
        <v>953</v>
      </c>
      <c r="C991" s="195">
        <v>242869.47</v>
      </c>
      <c r="D991" s="194"/>
      <c r="E991" s="196" t="s">
        <v>107</v>
      </c>
      <c r="F991" s="197">
        <f t="shared" si="48"/>
        <v>0</v>
      </c>
      <c r="G991" s="197">
        <f t="shared" si="49"/>
        <v>242869.47</v>
      </c>
      <c r="H991" s="197"/>
      <c r="I991" s="197"/>
    </row>
    <row r="992" spans="1:9">
      <c r="A992" s="201">
        <f t="shared" si="47"/>
        <v>986</v>
      </c>
      <c r="B992" s="194" t="s">
        <v>954</v>
      </c>
      <c r="C992" s="195">
        <v>233891.66</v>
      </c>
      <c r="D992" s="194"/>
      <c r="E992" s="196" t="s">
        <v>107</v>
      </c>
      <c r="F992" s="197">
        <f t="shared" si="48"/>
        <v>0</v>
      </c>
      <c r="G992" s="197">
        <f t="shared" si="49"/>
        <v>233891.66</v>
      </c>
      <c r="H992" s="197"/>
      <c r="I992" s="197"/>
    </row>
    <row r="993" spans="1:9">
      <c r="A993" s="201">
        <f t="shared" si="47"/>
        <v>987</v>
      </c>
      <c r="B993" s="194" t="s">
        <v>955</v>
      </c>
      <c r="C993" s="195">
        <v>29706.78</v>
      </c>
      <c r="D993" s="194"/>
      <c r="E993" s="196" t="s">
        <v>107</v>
      </c>
      <c r="F993" s="197">
        <f t="shared" si="48"/>
        <v>0</v>
      </c>
      <c r="G993" s="197">
        <f t="shared" si="49"/>
        <v>29706.78</v>
      </c>
      <c r="H993" s="197"/>
      <c r="I993" s="197"/>
    </row>
    <row r="994" spans="1:9">
      <c r="A994" s="201">
        <f t="shared" si="47"/>
        <v>988</v>
      </c>
      <c r="B994" s="194" t="s">
        <v>956</v>
      </c>
      <c r="C994" s="195">
        <v>48359.739999999991</v>
      </c>
      <c r="D994" s="194"/>
      <c r="E994" s="196" t="s">
        <v>107</v>
      </c>
      <c r="F994" s="197">
        <f t="shared" si="48"/>
        <v>0</v>
      </c>
      <c r="G994" s="197">
        <f t="shared" si="49"/>
        <v>48359.739999999991</v>
      </c>
      <c r="H994" s="197"/>
      <c r="I994" s="197"/>
    </row>
    <row r="995" spans="1:9">
      <c r="A995" s="201">
        <f t="shared" si="47"/>
        <v>989</v>
      </c>
      <c r="B995" s="194" t="s">
        <v>957</v>
      </c>
      <c r="C995" s="195">
        <v>288461.51999999996</v>
      </c>
      <c r="D995" s="194"/>
      <c r="E995" s="196" t="s">
        <v>107</v>
      </c>
      <c r="F995" s="197">
        <f t="shared" si="48"/>
        <v>0</v>
      </c>
      <c r="G995" s="197">
        <f t="shared" si="49"/>
        <v>288461.51999999996</v>
      </c>
      <c r="H995" s="197"/>
      <c r="I995" s="197"/>
    </row>
    <row r="996" spans="1:9">
      <c r="A996" s="201">
        <f t="shared" si="47"/>
        <v>990</v>
      </c>
      <c r="B996" s="194" t="s">
        <v>958</v>
      </c>
      <c r="C996" s="195">
        <v>42047.649999999994</v>
      </c>
      <c r="D996" s="194"/>
      <c r="E996" s="196" t="s">
        <v>107</v>
      </c>
      <c r="F996" s="197">
        <f t="shared" si="48"/>
        <v>0</v>
      </c>
      <c r="G996" s="197">
        <f t="shared" si="49"/>
        <v>42047.649999999994</v>
      </c>
      <c r="H996" s="197"/>
      <c r="I996" s="197"/>
    </row>
    <row r="997" spans="1:9">
      <c r="A997" s="201">
        <f t="shared" si="47"/>
        <v>991</v>
      </c>
      <c r="B997" s="194" t="s">
        <v>959</v>
      </c>
      <c r="C997" s="195">
        <v>24604.6</v>
      </c>
      <c r="D997" s="194"/>
      <c r="E997" s="196" t="s">
        <v>107</v>
      </c>
      <c r="F997" s="197">
        <f t="shared" si="48"/>
        <v>0</v>
      </c>
      <c r="G997" s="197">
        <f t="shared" si="49"/>
        <v>24604.6</v>
      </c>
      <c r="H997" s="197"/>
      <c r="I997" s="197"/>
    </row>
    <row r="998" spans="1:9">
      <c r="A998" s="201">
        <f t="shared" si="47"/>
        <v>992</v>
      </c>
      <c r="B998" s="194" t="s">
        <v>960</v>
      </c>
      <c r="C998" s="195">
        <v>136370.88</v>
      </c>
      <c r="D998" s="194"/>
      <c r="E998" s="196" t="s">
        <v>107</v>
      </c>
      <c r="F998" s="197">
        <f t="shared" si="48"/>
        <v>0</v>
      </c>
      <c r="G998" s="197">
        <f t="shared" si="49"/>
        <v>136370.88</v>
      </c>
      <c r="H998" s="197"/>
      <c r="I998" s="197"/>
    </row>
    <row r="999" spans="1:9">
      <c r="A999" s="201">
        <f t="shared" si="47"/>
        <v>993</v>
      </c>
      <c r="B999" s="194" t="s">
        <v>1160</v>
      </c>
      <c r="C999" s="195">
        <v>11718.619999999995</v>
      </c>
      <c r="D999" s="194"/>
      <c r="E999" s="196" t="s">
        <v>107</v>
      </c>
      <c r="F999" s="197">
        <f t="shared" si="48"/>
        <v>0</v>
      </c>
      <c r="G999" s="197">
        <f t="shared" si="49"/>
        <v>11718.619999999995</v>
      </c>
      <c r="H999" s="197"/>
      <c r="I999" s="197"/>
    </row>
    <row r="1000" spans="1:9">
      <c r="A1000" s="201">
        <f t="shared" si="47"/>
        <v>994</v>
      </c>
      <c r="B1000" s="194" t="s">
        <v>1169</v>
      </c>
      <c r="C1000" s="195">
        <v>73726.680000000008</v>
      </c>
      <c r="D1000" s="194"/>
      <c r="E1000" s="196" t="s">
        <v>107</v>
      </c>
      <c r="F1000" s="197">
        <f t="shared" si="48"/>
        <v>0</v>
      </c>
      <c r="G1000" s="197">
        <f t="shared" si="49"/>
        <v>73726.680000000008</v>
      </c>
      <c r="H1000" s="197"/>
      <c r="I1000" s="197"/>
    </row>
    <row r="1001" spans="1:9">
      <c r="A1001" s="201">
        <f t="shared" si="47"/>
        <v>995</v>
      </c>
      <c r="B1001" s="194" t="s">
        <v>961</v>
      </c>
      <c r="C1001" s="195">
        <v>136719.80000000002</v>
      </c>
      <c r="D1001" s="194"/>
      <c r="E1001" s="196" t="s">
        <v>107</v>
      </c>
      <c r="F1001" s="197">
        <f t="shared" si="48"/>
        <v>0</v>
      </c>
      <c r="G1001" s="197">
        <f t="shared" si="49"/>
        <v>136719.80000000002</v>
      </c>
      <c r="H1001" s="197"/>
      <c r="I1001" s="197"/>
    </row>
    <row r="1002" spans="1:9">
      <c r="A1002" s="201">
        <f t="shared" si="47"/>
        <v>996</v>
      </c>
      <c r="B1002" s="194" t="s">
        <v>962</v>
      </c>
      <c r="C1002" s="195">
        <v>77745.520000000019</v>
      </c>
      <c r="D1002" s="194"/>
      <c r="E1002" s="196" t="s">
        <v>107</v>
      </c>
      <c r="F1002" s="197">
        <f t="shared" si="48"/>
        <v>0</v>
      </c>
      <c r="G1002" s="197">
        <f t="shared" si="49"/>
        <v>77745.520000000019</v>
      </c>
      <c r="H1002" s="197"/>
      <c r="I1002" s="197"/>
    </row>
    <row r="1003" spans="1:9">
      <c r="A1003" s="201">
        <f t="shared" si="47"/>
        <v>997</v>
      </c>
      <c r="B1003" s="194" t="s">
        <v>963</v>
      </c>
      <c r="C1003" s="195">
        <v>158596.03</v>
      </c>
      <c r="D1003" s="194"/>
      <c r="E1003" s="196" t="s">
        <v>107</v>
      </c>
      <c r="F1003" s="197">
        <f t="shared" si="48"/>
        <v>0</v>
      </c>
      <c r="G1003" s="197">
        <f t="shared" si="49"/>
        <v>158596.03</v>
      </c>
      <c r="H1003" s="197"/>
      <c r="I1003" s="197"/>
    </row>
    <row r="1004" spans="1:9">
      <c r="A1004" s="201">
        <f t="shared" si="47"/>
        <v>998</v>
      </c>
      <c r="B1004" s="194" t="s">
        <v>964</v>
      </c>
      <c r="C1004" s="195">
        <v>154641.03999999998</v>
      </c>
      <c r="D1004" s="194"/>
      <c r="E1004" s="196" t="s">
        <v>107</v>
      </c>
      <c r="F1004" s="197">
        <f t="shared" si="48"/>
        <v>0</v>
      </c>
      <c r="G1004" s="197">
        <f t="shared" si="49"/>
        <v>154641.03999999998</v>
      </c>
      <c r="H1004" s="197"/>
      <c r="I1004" s="197"/>
    </row>
    <row r="1005" spans="1:9">
      <c r="A1005" s="201">
        <f t="shared" si="47"/>
        <v>999</v>
      </c>
      <c r="B1005" s="194" t="s">
        <v>965</v>
      </c>
      <c r="C1005" s="195">
        <v>144953.53</v>
      </c>
      <c r="D1005" s="194"/>
      <c r="E1005" s="196" t="s">
        <v>107</v>
      </c>
      <c r="F1005" s="197">
        <f t="shared" si="48"/>
        <v>0</v>
      </c>
      <c r="G1005" s="197">
        <f t="shared" si="49"/>
        <v>144953.53</v>
      </c>
      <c r="H1005" s="197"/>
      <c r="I1005" s="197"/>
    </row>
    <row r="1006" spans="1:9">
      <c r="A1006" s="201">
        <f t="shared" si="47"/>
        <v>1000</v>
      </c>
      <c r="B1006" s="194" t="s">
        <v>966</v>
      </c>
      <c r="C1006" s="195">
        <v>145879.48000000001</v>
      </c>
      <c r="D1006" s="194"/>
      <c r="E1006" s="196" t="s">
        <v>107</v>
      </c>
      <c r="F1006" s="197">
        <f t="shared" si="48"/>
        <v>0</v>
      </c>
      <c r="G1006" s="197">
        <f t="shared" si="49"/>
        <v>145879.48000000001</v>
      </c>
      <c r="H1006" s="197"/>
      <c r="I1006" s="197"/>
    </row>
    <row r="1007" spans="1:9">
      <c r="A1007" s="201">
        <f t="shared" si="47"/>
        <v>1001</v>
      </c>
      <c r="B1007" s="194" t="s">
        <v>967</v>
      </c>
      <c r="C1007" s="195">
        <v>251895.29</v>
      </c>
      <c r="D1007" s="194"/>
      <c r="E1007" s="196" t="s">
        <v>107</v>
      </c>
      <c r="F1007" s="197">
        <f t="shared" si="48"/>
        <v>0</v>
      </c>
      <c r="G1007" s="197">
        <f t="shared" si="49"/>
        <v>251895.29</v>
      </c>
      <c r="H1007" s="197"/>
      <c r="I1007" s="197"/>
    </row>
    <row r="1008" spans="1:9">
      <c r="A1008" s="201">
        <f t="shared" si="47"/>
        <v>1002</v>
      </c>
      <c r="B1008" s="194" t="s">
        <v>968</v>
      </c>
      <c r="C1008" s="195">
        <v>142047.43</v>
      </c>
      <c r="D1008" s="194"/>
      <c r="E1008" s="196" t="s">
        <v>107</v>
      </c>
      <c r="F1008" s="197">
        <f t="shared" si="48"/>
        <v>0</v>
      </c>
      <c r="G1008" s="197">
        <f t="shared" si="49"/>
        <v>142047.43</v>
      </c>
      <c r="H1008" s="197"/>
      <c r="I1008" s="197"/>
    </row>
    <row r="1009" spans="1:9">
      <c r="A1009" s="201">
        <f t="shared" si="47"/>
        <v>1003</v>
      </c>
      <c r="B1009" s="194" t="s">
        <v>969</v>
      </c>
      <c r="C1009" s="195">
        <v>58797.829999999994</v>
      </c>
      <c r="D1009" s="194"/>
      <c r="E1009" s="196" t="s">
        <v>107</v>
      </c>
      <c r="F1009" s="197">
        <f t="shared" si="48"/>
        <v>0</v>
      </c>
      <c r="G1009" s="197">
        <f t="shared" si="49"/>
        <v>58797.829999999994</v>
      </c>
      <c r="H1009" s="197"/>
      <c r="I1009" s="197"/>
    </row>
    <row r="1010" spans="1:9">
      <c r="A1010" s="201">
        <f t="shared" si="47"/>
        <v>1004</v>
      </c>
      <c r="B1010" s="194" t="s">
        <v>970</v>
      </c>
      <c r="C1010" s="195">
        <v>186772.86</v>
      </c>
      <c r="D1010" s="194"/>
      <c r="E1010" s="196" t="s">
        <v>107</v>
      </c>
      <c r="F1010" s="197">
        <f t="shared" si="48"/>
        <v>0</v>
      </c>
      <c r="G1010" s="197">
        <f t="shared" si="49"/>
        <v>186772.86</v>
      </c>
      <c r="H1010" s="197"/>
      <c r="I1010" s="197"/>
    </row>
    <row r="1011" spans="1:9">
      <c r="A1011" s="201">
        <f t="shared" si="47"/>
        <v>1005</v>
      </c>
      <c r="B1011" s="194" t="s">
        <v>971</v>
      </c>
      <c r="C1011" s="195">
        <v>131366.13999999998</v>
      </c>
      <c r="D1011" s="194"/>
      <c r="E1011" s="196" t="s">
        <v>107</v>
      </c>
      <c r="F1011" s="197">
        <f t="shared" si="48"/>
        <v>0</v>
      </c>
      <c r="G1011" s="197">
        <f t="shared" si="49"/>
        <v>131366.13999999998</v>
      </c>
      <c r="H1011" s="197"/>
      <c r="I1011" s="197"/>
    </row>
    <row r="1012" spans="1:9">
      <c r="A1012" s="201">
        <f t="shared" si="47"/>
        <v>1006</v>
      </c>
      <c r="B1012" s="194" t="s">
        <v>972</v>
      </c>
      <c r="C1012" s="195">
        <v>102758.69</v>
      </c>
      <c r="D1012" s="194"/>
      <c r="E1012" s="196" t="s">
        <v>107</v>
      </c>
      <c r="F1012" s="197">
        <f t="shared" si="48"/>
        <v>0</v>
      </c>
      <c r="G1012" s="197">
        <f t="shared" si="49"/>
        <v>102758.69</v>
      </c>
      <c r="H1012" s="197"/>
      <c r="I1012" s="197"/>
    </row>
    <row r="1013" spans="1:9">
      <c r="A1013" s="201">
        <f t="shared" si="47"/>
        <v>1007</v>
      </c>
      <c r="B1013" s="194" t="s">
        <v>973</v>
      </c>
      <c r="C1013" s="195">
        <v>161945.70000000001</v>
      </c>
      <c r="D1013" s="194"/>
      <c r="E1013" s="196" t="s">
        <v>107</v>
      </c>
      <c r="F1013" s="197">
        <f t="shared" si="48"/>
        <v>0</v>
      </c>
      <c r="G1013" s="197">
        <f t="shared" si="49"/>
        <v>161945.70000000001</v>
      </c>
      <c r="H1013" s="197"/>
      <c r="I1013" s="197"/>
    </row>
    <row r="1014" spans="1:9">
      <c r="A1014" s="201">
        <f t="shared" si="47"/>
        <v>1008</v>
      </c>
      <c r="B1014" s="194" t="s">
        <v>974</v>
      </c>
      <c r="C1014" s="195">
        <v>173595.21</v>
      </c>
      <c r="D1014" s="194"/>
      <c r="E1014" s="196" t="s">
        <v>107</v>
      </c>
      <c r="F1014" s="197">
        <f t="shared" si="48"/>
        <v>0</v>
      </c>
      <c r="G1014" s="197">
        <f t="shared" si="49"/>
        <v>173595.21</v>
      </c>
      <c r="H1014" s="197"/>
      <c r="I1014" s="197"/>
    </row>
    <row r="1015" spans="1:9">
      <c r="A1015" s="201">
        <f t="shared" si="47"/>
        <v>1009</v>
      </c>
      <c r="B1015" s="194" t="s">
        <v>975</v>
      </c>
      <c r="C1015" s="195">
        <v>218409.96</v>
      </c>
      <c r="D1015" s="194"/>
      <c r="E1015" s="196" t="s">
        <v>107</v>
      </c>
      <c r="F1015" s="197">
        <f t="shared" si="48"/>
        <v>0</v>
      </c>
      <c r="G1015" s="197">
        <f t="shared" si="49"/>
        <v>218409.96</v>
      </c>
      <c r="H1015" s="197"/>
      <c r="I1015" s="197"/>
    </row>
    <row r="1016" spans="1:9">
      <c r="A1016" s="201">
        <f t="shared" si="47"/>
        <v>1010</v>
      </c>
      <c r="B1016" s="194" t="s">
        <v>976</v>
      </c>
      <c r="C1016" s="195">
        <v>63495.83</v>
      </c>
      <c r="D1016" s="194"/>
      <c r="E1016" s="196" t="s">
        <v>107</v>
      </c>
      <c r="F1016" s="197">
        <f t="shared" si="48"/>
        <v>0</v>
      </c>
      <c r="G1016" s="197">
        <f t="shared" si="49"/>
        <v>63495.83</v>
      </c>
      <c r="H1016" s="197"/>
      <c r="I1016" s="197"/>
    </row>
    <row r="1017" spans="1:9">
      <c r="A1017" s="201">
        <f t="shared" si="47"/>
        <v>1011</v>
      </c>
      <c r="B1017" s="194" t="s">
        <v>977</v>
      </c>
      <c r="C1017" s="195">
        <v>421166.7</v>
      </c>
      <c r="D1017" s="194"/>
      <c r="E1017" s="196" t="s">
        <v>107</v>
      </c>
      <c r="F1017" s="197">
        <f t="shared" si="48"/>
        <v>0</v>
      </c>
      <c r="G1017" s="197">
        <f t="shared" si="49"/>
        <v>421166.7</v>
      </c>
      <c r="H1017" s="197"/>
      <c r="I1017" s="197"/>
    </row>
    <row r="1018" spans="1:9">
      <c r="A1018" s="201">
        <f t="shared" si="47"/>
        <v>1012</v>
      </c>
      <c r="B1018" s="194" t="s">
        <v>978</v>
      </c>
      <c r="C1018" s="195">
        <v>112903.2</v>
      </c>
      <c r="D1018" s="194"/>
      <c r="E1018" s="196" t="s">
        <v>107</v>
      </c>
      <c r="F1018" s="197">
        <f t="shared" si="48"/>
        <v>0</v>
      </c>
      <c r="G1018" s="197">
        <f t="shared" si="49"/>
        <v>112903.2</v>
      </c>
      <c r="H1018" s="197"/>
      <c r="I1018" s="197"/>
    </row>
    <row r="1019" spans="1:9">
      <c r="A1019" s="201">
        <f t="shared" si="47"/>
        <v>1013</v>
      </c>
      <c r="B1019" s="194" t="s">
        <v>979</v>
      </c>
      <c r="C1019" s="195">
        <v>26858.240000000002</v>
      </c>
      <c r="D1019" s="194"/>
      <c r="E1019" s="196" t="s">
        <v>107</v>
      </c>
      <c r="F1019" s="197">
        <f t="shared" si="48"/>
        <v>0</v>
      </c>
      <c r="G1019" s="197">
        <f t="shared" si="49"/>
        <v>26858.240000000002</v>
      </c>
      <c r="H1019" s="197"/>
      <c r="I1019" s="197"/>
    </row>
    <row r="1020" spans="1:9">
      <c r="A1020" s="201">
        <f t="shared" si="47"/>
        <v>1014</v>
      </c>
      <c r="B1020" s="194" t="s">
        <v>980</v>
      </c>
      <c r="C1020" s="195">
        <v>441534.02</v>
      </c>
      <c r="D1020" s="194"/>
      <c r="E1020" s="196" t="s">
        <v>107</v>
      </c>
      <c r="F1020" s="197">
        <f t="shared" si="48"/>
        <v>0</v>
      </c>
      <c r="G1020" s="197">
        <f t="shared" si="49"/>
        <v>441534.02</v>
      </c>
      <c r="H1020" s="197"/>
      <c r="I1020" s="197"/>
    </row>
    <row r="1021" spans="1:9">
      <c r="A1021" s="201">
        <f t="shared" si="47"/>
        <v>1015</v>
      </c>
      <c r="B1021" s="194" t="s">
        <v>981</v>
      </c>
      <c r="C1021" s="195">
        <v>370583.56000000006</v>
      </c>
      <c r="D1021" s="194"/>
      <c r="E1021" s="196" t="s">
        <v>107</v>
      </c>
      <c r="F1021" s="197">
        <f t="shared" si="48"/>
        <v>0</v>
      </c>
      <c r="G1021" s="197">
        <f t="shared" si="49"/>
        <v>370583.56000000006</v>
      </c>
      <c r="H1021" s="197"/>
      <c r="I1021" s="197"/>
    </row>
    <row r="1022" spans="1:9">
      <c r="A1022" s="201">
        <f t="shared" si="47"/>
        <v>1016</v>
      </c>
      <c r="B1022" s="194" t="s">
        <v>982</v>
      </c>
      <c r="C1022" s="195">
        <v>710872.27</v>
      </c>
      <c r="D1022" s="194"/>
      <c r="E1022" s="196" t="s">
        <v>107</v>
      </c>
      <c r="F1022" s="197">
        <f t="shared" si="48"/>
        <v>0</v>
      </c>
      <c r="G1022" s="197">
        <f t="shared" si="49"/>
        <v>710872.27</v>
      </c>
      <c r="H1022" s="197"/>
      <c r="I1022" s="197"/>
    </row>
    <row r="1023" spans="1:9">
      <c r="A1023" s="201">
        <f t="shared" si="47"/>
        <v>1017</v>
      </c>
      <c r="B1023" s="194" t="s">
        <v>983</v>
      </c>
      <c r="C1023" s="195">
        <v>59989.64</v>
      </c>
      <c r="D1023" s="194"/>
      <c r="E1023" s="196" t="s">
        <v>107</v>
      </c>
      <c r="F1023" s="197">
        <f t="shared" si="48"/>
        <v>0</v>
      </c>
      <c r="G1023" s="197">
        <f t="shared" si="49"/>
        <v>59989.64</v>
      </c>
      <c r="H1023" s="197"/>
      <c r="I1023" s="197"/>
    </row>
    <row r="1024" spans="1:9">
      <c r="A1024" s="201">
        <f t="shared" si="47"/>
        <v>1018</v>
      </c>
      <c r="B1024" s="194" t="s">
        <v>984</v>
      </c>
      <c r="C1024" s="195">
        <v>188813.63</v>
      </c>
      <c r="D1024" s="194"/>
      <c r="E1024" s="196" t="s">
        <v>107</v>
      </c>
      <c r="F1024" s="197">
        <f t="shared" si="48"/>
        <v>0</v>
      </c>
      <c r="G1024" s="197">
        <f t="shared" si="49"/>
        <v>188813.63</v>
      </c>
      <c r="H1024" s="197"/>
      <c r="I1024" s="197"/>
    </row>
    <row r="1025" spans="1:9">
      <c r="A1025" s="201">
        <f t="shared" si="47"/>
        <v>1019</v>
      </c>
      <c r="B1025" s="194" t="s">
        <v>985</v>
      </c>
      <c r="C1025" s="195">
        <v>30717.32</v>
      </c>
      <c r="D1025" s="194"/>
      <c r="E1025" s="196" t="s">
        <v>107</v>
      </c>
      <c r="F1025" s="197">
        <f t="shared" si="48"/>
        <v>0</v>
      </c>
      <c r="G1025" s="197">
        <f t="shared" si="49"/>
        <v>30717.32</v>
      </c>
      <c r="H1025" s="197"/>
      <c r="I1025" s="197"/>
    </row>
    <row r="1026" spans="1:9">
      <c r="A1026" s="201">
        <f t="shared" si="47"/>
        <v>1020</v>
      </c>
      <c r="B1026" s="194" t="s">
        <v>986</v>
      </c>
      <c r="C1026" s="195">
        <v>87882.48</v>
      </c>
      <c r="D1026" s="194"/>
      <c r="E1026" s="196" t="s">
        <v>107</v>
      </c>
      <c r="F1026" s="197">
        <f t="shared" si="48"/>
        <v>0</v>
      </c>
      <c r="G1026" s="197">
        <f t="shared" si="49"/>
        <v>87882.48</v>
      </c>
      <c r="H1026" s="197"/>
      <c r="I1026" s="197"/>
    </row>
    <row r="1027" spans="1:9">
      <c r="A1027" s="201">
        <f t="shared" si="47"/>
        <v>1021</v>
      </c>
      <c r="B1027" s="194" t="s">
        <v>987</v>
      </c>
      <c r="C1027" s="195">
        <v>185701.74000000002</v>
      </c>
      <c r="D1027" s="194"/>
      <c r="E1027" s="196" t="s">
        <v>107</v>
      </c>
      <c r="F1027" s="197">
        <f t="shared" si="48"/>
        <v>0</v>
      </c>
      <c r="G1027" s="197">
        <f t="shared" si="49"/>
        <v>185701.74000000002</v>
      </c>
      <c r="H1027" s="197"/>
      <c r="I1027" s="197"/>
    </row>
    <row r="1028" spans="1:9">
      <c r="A1028" s="201">
        <f t="shared" si="47"/>
        <v>1022</v>
      </c>
      <c r="B1028" s="194" t="s">
        <v>988</v>
      </c>
      <c r="C1028" s="195">
        <v>377026.63</v>
      </c>
      <c r="D1028" s="194"/>
      <c r="E1028" s="196" t="s">
        <v>107</v>
      </c>
      <c r="F1028" s="197">
        <f t="shared" si="48"/>
        <v>0</v>
      </c>
      <c r="G1028" s="197">
        <f t="shared" si="49"/>
        <v>377026.63</v>
      </c>
      <c r="H1028" s="197"/>
      <c r="I1028" s="197"/>
    </row>
    <row r="1029" spans="1:9">
      <c r="A1029" s="201">
        <f t="shared" si="47"/>
        <v>1023</v>
      </c>
      <c r="B1029" s="194" t="s">
        <v>1168</v>
      </c>
      <c r="C1029" s="195">
        <v>115196.15</v>
      </c>
      <c r="D1029" s="194"/>
      <c r="E1029" s="196" t="s">
        <v>107</v>
      </c>
      <c r="F1029" s="197">
        <f t="shared" si="48"/>
        <v>0</v>
      </c>
      <c r="G1029" s="197">
        <f t="shared" si="49"/>
        <v>115196.15</v>
      </c>
      <c r="H1029" s="197"/>
      <c r="I1029" s="197"/>
    </row>
    <row r="1030" spans="1:9">
      <c r="A1030" s="201">
        <f t="shared" si="47"/>
        <v>1024</v>
      </c>
      <c r="B1030" s="194" t="s">
        <v>989</v>
      </c>
      <c r="C1030" s="195">
        <v>238510.64999999997</v>
      </c>
      <c r="D1030" s="194"/>
      <c r="E1030" s="196" t="s">
        <v>107</v>
      </c>
      <c r="F1030" s="197">
        <f t="shared" si="48"/>
        <v>0</v>
      </c>
      <c r="G1030" s="197">
        <f t="shared" si="49"/>
        <v>238510.64999999997</v>
      </c>
      <c r="H1030" s="197"/>
      <c r="I1030" s="197"/>
    </row>
    <row r="1031" spans="1:9">
      <c r="A1031" s="201">
        <f t="shared" si="47"/>
        <v>1025</v>
      </c>
      <c r="B1031" s="194" t="s">
        <v>1308</v>
      </c>
      <c r="C1031" s="195">
        <v>12766.27</v>
      </c>
      <c r="D1031" s="194"/>
      <c r="E1031" s="196" t="s">
        <v>105</v>
      </c>
      <c r="F1031" s="197">
        <f t="shared" si="48"/>
        <v>12766.27</v>
      </c>
      <c r="G1031" s="197">
        <f t="shared" si="49"/>
        <v>0</v>
      </c>
      <c r="H1031" s="197"/>
      <c r="I1031" s="197"/>
    </row>
    <row r="1032" spans="1:9">
      <c r="A1032" s="201">
        <f t="shared" ref="A1032:A1095" si="50">A1031+1</f>
        <v>1026</v>
      </c>
      <c r="B1032" s="194" t="s">
        <v>990</v>
      </c>
      <c r="C1032" s="195">
        <v>267040.94</v>
      </c>
      <c r="D1032" s="194"/>
      <c r="E1032" s="196" t="s">
        <v>107</v>
      </c>
      <c r="F1032" s="197">
        <f t="shared" si="48"/>
        <v>0</v>
      </c>
      <c r="G1032" s="197">
        <f t="shared" si="49"/>
        <v>267040.94</v>
      </c>
      <c r="H1032" s="197"/>
      <c r="I1032" s="197"/>
    </row>
    <row r="1033" spans="1:9">
      <c r="A1033" s="201">
        <f t="shared" si="50"/>
        <v>1027</v>
      </c>
      <c r="B1033" s="194" t="s">
        <v>991</v>
      </c>
      <c r="C1033" s="195">
        <v>213755.23</v>
      </c>
      <c r="D1033" s="194"/>
      <c r="E1033" s="196" t="s">
        <v>107</v>
      </c>
      <c r="F1033" s="197">
        <f t="shared" si="48"/>
        <v>0</v>
      </c>
      <c r="G1033" s="197">
        <f t="shared" si="49"/>
        <v>213755.23</v>
      </c>
      <c r="H1033" s="197"/>
      <c r="I1033" s="197"/>
    </row>
    <row r="1034" spans="1:9">
      <c r="A1034" s="201">
        <f t="shared" si="50"/>
        <v>1028</v>
      </c>
      <c r="B1034" s="194" t="s">
        <v>992</v>
      </c>
      <c r="C1034" s="195">
        <v>158081.75</v>
      </c>
      <c r="D1034" s="194"/>
      <c r="E1034" s="196" t="s">
        <v>107</v>
      </c>
      <c r="F1034" s="197">
        <f t="shared" si="48"/>
        <v>0</v>
      </c>
      <c r="G1034" s="197">
        <f t="shared" si="49"/>
        <v>158081.75</v>
      </c>
      <c r="H1034" s="197"/>
      <c r="I1034" s="197"/>
    </row>
    <row r="1035" spans="1:9">
      <c r="A1035" s="201">
        <f t="shared" si="50"/>
        <v>1029</v>
      </c>
      <c r="B1035" s="194" t="s">
        <v>993</v>
      </c>
      <c r="C1035" s="195">
        <v>64298.6</v>
      </c>
      <c r="D1035" s="194"/>
      <c r="E1035" s="196" t="s">
        <v>107</v>
      </c>
      <c r="F1035" s="197">
        <f t="shared" si="48"/>
        <v>0</v>
      </c>
      <c r="G1035" s="197">
        <f t="shared" si="49"/>
        <v>64298.6</v>
      </c>
      <c r="H1035" s="197"/>
      <c r="I1035" s="197"/>
    </row>
    <row r="1036" spans="1:9">
      <c r="A1036" s="201">
        <f t="shared" si="50"/>
        <v>1030</v>
      </c>
      <c r="B1036" s="194" t="s">
        <v>994</v>
      </c>
      <c r="C1036" s="195">
        <v>426534.56000000006</v>
      </c>
      <c r="D1036" s="194"/>
      <c r="E1036" s="196" t="s">
        <v>105</v>
      </c>
      <c r="F1036" s="197">
        <f t="shared" si="48"/>
        <v>426534.56000000006</v>
      </c>
      <c r="G1036" s="197">
        <f t="shared" si="49"/>
        <v>0</v>
      </c>
      <c r="H1036" s="197"/>
      <c r="I1036" s="197"/>
    </row>
    <row r="1037" spans="1:9">
      <c r="A1037" s="201">
        <f t="shared" si="50"/>
        <v>1031</v>
      </c>
      <c r="B1037" s="194" t="s">
        <v>995</v>
      </c>
      <c r="C1037" s="195">
        <v>60563.22</v>
      </c>
      <c r="D1037" s="194"/>
      <c r="E1037" s="196" t="s">
        <v>107</v>
      </c>
      <c r="F1037" s="197">
        <f t="shared" si="48"/>
        <v>0</v>
      </c>
      <c r="G1037" s="197">
        <f t="shared" si="49"/>
        <v>60563.22</v>
      </c>
      <c r="H1037" s="197"/>
      <c r="I1037" s="197"/>
    </row>
    <row r="1038" spans="1:9">
      <c r="A1038" s="201">
        <f t="shared" si="50"/>
        <v>1032</v>
      </c>
      <c r="B1038" s="194" t="s">
        <v>996</v>
      </c>
      <c r="C1038" s="195">
        <v>63809.3</v>
      </c>
      <c r="D1038" s="194"/>
      <c r="E1038" s="196" t="s">
        <v>107</v>
      </c>
      <c r="F1038" s="197">
        <f t="shared" si="48"/>
        <v>0</v>
      </c>
      <c r="G1038" s="197">
        <f t="shared" si="49"/>
        <v>63809.3</v>
      </c>
      <c r="H1038" s="197"/>
      <c r="I1038" s="197"/>
    </row>
    <row r="1039" spans="1:9">
      <c r="A1039" s="201">
        <f t="shared" si="50"/>
        <v>1033</v>
      </c>
      <c r="B1039" s="194" t="s">
        <v>997</v>
      </c>
      <c r="C1039" s="195">
        <v>58320.14</v>
      </c>
      <c r="D1039" s="194"/>
      <c r="E1039" s="196" t="s">
        <v>107</v>
      </c>
      <c r="F1039" s="197">
        <f t="shared" si="48"/>
        <v>0</v>
      </c>
      <c r="G1039" s="197">
        <f t="shared" si="49"/>
        <v>58320.14</v>
      </c>
      <c r="H1039" s="197"/>
      <c r="I1039" s="197"/>
    </row>
    <row r="1040" spans="1:9">
      <c r="A1040" s="201">
        <f t="shared" si="50"/>
        <v>1034</v>
      </c>
      <c r="B1040" s="194" t="s">
        <v>998</v>
      </c>
      <c r="C1040" s="195">
        <v>251679.25</v>
      </c>
      <c r="D1040" s="194"/>
      <c r="E1040" s="196" t="s">
        <v>107</v>
      </c>
      <c r="F1040" s="197">
        <f t="shared" si="48"/>
        <v>0</v>
      </c>
      <c r="G1040" s="197">
        <f t="shared" si="49"/>
        <v>251679.25</v>
      </c>
      <c r="H1040" s="197"/>
      <c r="I1040" s="197"/>
    </row>
    <row r="1041" spans="1:9">
      <c r="A1041" s="201">
        <f t="shared" si="50"/>
        <v>1035</v>
      </c>
      <c r="B1041" s="194" t="s">
        <v>999</v>
      </c>
      <c r="C1041" s="195">
        <v>146476.76999999999</v>
      </c>
      <c r="D1041" s="194"/>
      <c r="E1041" s="196" t="s">
        <v>107</v>
      </c>
      <c r="F1041" s="197">
        <f t="shared" si="48"/>
        <v>0</v>
      </c>
      <c r="G1041" s="197">
        <f t="shared" si="49"/>
        <v>146476.76999999999</v>
      </c>
      <c r="H1041" s="197"/>
      <c r="I1041" s="197"/>
    </row>
    <row r="1042" spans="1:9">
      <c r="A1042" s="201">
        <f t="shared" si="50"/>
        <v>1036</v>
      </c>
      <c r="B1042" s="194" t="s">
        <v>1000</v>
      </c>
      <c r="C1042" s="195">
        <v>31249.48</v>
      </c>
      <c r="D1042" s="194"/>
      <c r="E1042" s="196" t="s">
        <v>107</v>
      </c>
      <c r="F1042" s="197">
        <f t="shared" si="48"/>
        <v>0</v>
      </c>
      <c r="G1042" s="197">
        <f t="shared" si="49"/>
        <v>31249.48</v>
      </c>
      <c r="H1042" s="197"/>
      <c r="I1042" s="197"/>
    </row>
    <row r="1043" spans="1:9">
      <c r="A1043" s="201">
        <f t="shared" si="50"/>
        <v>1037</v>
      </c>
      <c r="B1043" s="194" t="s">
        <v>1001</v>
      </c>
      <c r="C1043" s="195">
        <v>735523.45</v>
      </c>
      <c r="D1043" s="194"/>
      <c r="E1043" s="196" t="s">
        <v>107</v>
      </c>
      <c r="F1043" s="197">
        <f t="shared" si="48"/>
        <v>0</v>
      </c>
      <c r="G1043" s="197">
        <f t="shared" si="49"/>
        <v>735523.45</v>
      </c>
      <c r="H1043" s="197"/>
      <c r="I1043" s="197"/>
    </row>
    <row r="1044" spans="1:9">
      <c r="A1044" s="201">
        <f t="shared" si="50"/>
        <v>1038</v>
      </c>
      <c r="B1044" s="194" t="s">
        <v>1002</v>
      </c>
      <c r="C1044" s="195">
        <v>667562.08000000007</v>
      </c>
      <c r="D1044" s="194"/>
      <c r="E1044" s="196" t="s">
        <v>107</v>
      </c>
      <c r="F1044" s="197">
        <f t="shared" si="48"/>
        <v>0</v>
      </c>
      <c r="G1044" s="197">
        <f t="shared" si="49"/>
        <v>667562.08000000007</v>
      </c>
      <c r="H1044" s="197"/>
      <c r="I1044" s="197"/>
    </row>
    <row r="1045" spans="1:9">
      <c r="A1045" s="201">
        <f t="shared" si="50"/>
        <v>1039</v>
      </c>
      <c r="B1045" s="194" t="s">
        <v>1003</v>
      </c>
      <c r="C1045" s="195">
        <v>897010.74</v>
      </c>
      <c r="D1045" s="194"/>
      <c r="E1045" s="196" t="s">
        <v>107</v>
      </c>
      <c r="F1045" s="197">
        <f t="shared" si="48"/>
        <v>0</v>
      </c>
      <c r="G1045" s="197">
        <f t="shared" si="49"/>
        <v>897010.74</v>
      </c>
      <c r="H1045" s="197"/>
      <c r="I1045" s="197"/>
    </row>
    <row r="1046" spans="1:9">
      <c r="A1046" s="201">
        <f t="shared" si="50"/>
        <v>1040</v>
      </c>
      <c r="B1046" s="194" t="s">
        <v>1004</v>
      </c>
      <c r="C1046" s="195">
        <v>374789.1</v>
      </c>
      <c r="D1046" s="194"/>
      <c r="E1046" s="196" t="s">
        <v>107</v>
      </c>
      <c r="F1046" s="197">
        <f t="shared" si="48"/>
        <v>0</v>
      </c>
      <c r="G1046" s="197">
        <f t="shared" si="49"/>
        <v>374789.1</v>
      </c>
      <c r="H1046" s="197"/>
      <c r="I1046" s="197"/>
    </row>
    <row r="1047" spans="1:9">
      <c r="A1047" s="201">
        <f t="shared" si="50"/>
        <v>1041</v>
      </c>
      <c r="B1047" s="194" t="s">
        <v>1005</v>
      </c>
      <c r="C1047" s="195">
        <v>920600.91</v>
      </c>
      <c r="D1047" s="194"/>
      <c r="E1047" s="196" t="s">
        <v>107</v>
      </c>
      <c r="F1047" s="197">
        <f t="shared" si="48"/>
        <v>0</v>
      </c>
      <c r="G1047" s="197">
        <f t="shared" si="49"/>
        <v>920600.91</v>
      </c>
      <c r="H1047" s="197"/>
      <c r="I1047" s="197"/>
    </row>
    <row r="1048" spans="1:9">
      <c r="A1048" s="201">
        <f t="shared" si="50"/>
        <v>1042</v>
      </c>
      <c r="B1048" s="194" t="s">
        <v>1006</v>
      </c>
      <c r="C1048" s="195">
        <v>856117.67999999993</v>
      </c>
      <c r="D1048" s="194"/>
      <c r="E1048" s="196" t="s">
        <v>107</v>
      </c>
      <c r="F1048" s="197">
        <f t="shared" si="48"/>
        <v>0</v>
      </c>
      <c r="G1048" s="197">
        <f t="shared" si="49"/>
        <v>856117.67999999993</v>
      </c>
      <c r="H1048" s="197"/>
      <c r="I1048" s="197"/>
    </row>
    <row r="1049" spans="1:9">
      <c r="A1049" s="201">
        <f t="shared" si="50"/>
        <v>1043</v>
      </c>
      <c r="B1049" s="194" t="s">
        <v>1007</v>
      </c>
      <c r="C1049" s="195">
        <v>315913.61000000004</v>
      </c>
      <c r="D1049" s="194"/>
      <c r="E1049" s="196" t="s">
        <v>107</v>
      </c>
      <c r="F1049" s="197">
        <f t="shared" si="48"/>
        <v>0</v>
      </c>
      <c r="G1049" s="197">
        <f t="shared" si="49"/>
        <v>315913.61000000004</v>
      </c>
      <c r="H1049" s="197"/>
      <c r="I1049" s="197"/>
    </row>
    <row r="1050" spans="1:9">
      <c r="A1050" s="201">
        <f t="shared" si="50"/>
        <v>1044</v>
      </c>
      <c r="B1050" s="194" t="s">
        <v>1008</v>
      </c>
      <c r="C1050" s="195">
        <v>927413.67</v>
      </c>
      <c r="D1050" s="194"/>
      <c r="E1050" s="196" t="s">
        <v>107</v>
      </c>
      <c r="F1050" s="197">
        <f t="shared" ref="F1050:F1098" si="51">IF(E1050="T",C1050,0)</f>
        <v>0</v>
      </c>
      <c r="G1050" s="197">
        <f t="shared" ref="G1050:G1098" si="52">IF(E1050="D",C1050,0)</f>
        <v>927413.67</v>
      </c>
      <c r="H1050" s="197"/>
      <c r="I1050" s="197"/>
    </row>
    <row r="1051" spans="1:9">
      <c r="A1051" s="201">
        <f t="shared" si="50"/>
        <v>1045</v>
      </c>
      <c r="B1051" s="194" t="s">
        <v>1009</v>
      </c>
      <c r="C1051" s="195">
        <v>1006751.7100000001</v>
      </c>
      <c r="D1051" s="194"/>
      <c r="E1051" s="196" t="s">
        <v>107</v>
      </c>
      <c r="F1051" s="197">
        <f t="shared" si="51"/>
        <v>0</v>
      </c>
      <c r="G1051" s="197">
        <f t="shared" si="52"/>
        <v>1006751.7100000001</v>
      </c>
      <c r="H1051" s="197"/>
      <c r="I1051" s="197"/>
    </row>
    <row r="1052" spans="1:9">
      <c r="A1052" s="201">
        <f t="shared" si="50"/>
        <v>1046</v>
      </c>
      <c r="B1052" s="194" t="s">
        <v>1010</v>
      </c>
      <c r="C1052" s="195">
        <v>837229.87</v>
      </c>
      <c r="D1052" s="194"/>
      <c r="E1052" s="196" t="s">
        <v>107</v>
      </c>
      <c r="F1052" s="197">
        <f t="shared" si="51"/>
        <v>0</v>
      </c>
      <c r="G1052" s="197">
        <f t="shared" si="52"/>
        <v>837229.87</v>
      </c>
      <c r="H1052" s="197"/>
      <c r="I1052" s="197"/>
    </row>
    <row r="1053" spans="1:9">
      <c r="A1053" s="201">
        <f t="shared" si="50"/>
        <v>1047</v>
      </c>
      <c r="B1053" s="194" t="s">
        <v>1011</v>
      </c>
      <c r="C1053" s="195">
        <v>807211.32000000007</v>
      </c>
      <c r="D1053" s="194"/>
      <c r="E1053" s="196" t="s">
        <v>107</v>
      </c>
      <c r="F1053" s="197">
        <f t="shared" si="51"/>
        <v>0</v>
      </c>
      <c r="G1053" s="197">
        <f t="shared" si="52"/>
        <v>807211.32000000007</v>
      </c>
      <c r="H1053" s="197"/>
      <c r="I1053" s="197"/>
    </row>
    <row r="1054" spans="1:9">
      <c r="A1054" s="201">
        <f t="shared" si="50"/>
        <v>1048</v>
      </c>
      <c r="B1054" s="194" t="s">
        <v>1012</v>
      </c>
      <c r="C1054" s="195">
        <v>914670.20000000007</v>
      </c>
      <c r="D1054" s="194"/>
      <c r="E1054" s="196" t="s">
        <v>107</v>
      </c>
      <c r="F1054" s="197">
        <f t="shared" si="51"/>
        <v>0</v>
      </c>
      <c r="G1054" s="197">
        <f t="shared" si="52"/>
        <v>914670.20000000007</v>
      </c>
      <c r="H1054" s="197"/>
      <c r="I1054" s="197"/>
    </row>
    <row r="1055" spans="1:9">
      <c r="A1055" s="201">
        <f t="shared" si="50"/>
        <v>1049</v>
      </c>
      <c r="B1055" s="194" t="s">
        <v>1013</v>
      </c>
      <c r="C1055" s="195">
        <v>932867.12</v>
      </c>
      <c r="D1055" s="194"/>
      <c r="E1055" s="196" t="s">
        <v>107</v>
      </c>
      <c r="F1055" s="197">
        <f t="shared" si="51"/>
        <v>0</v>
      </c>
      <c r="G1055" s="197">
        <f t="shared" si="52"/>
        <v>932867.12</v>
      </c>
      <c r="H1055" s="197"/>
      <c r="I1055" s="197"/>
    </row>
    <row r="1056" spans="1:9">
      <c r="A1056" s="201">
        <f t="shared" si="50"/>
        <v>1050</v>
      </c>
      <c r="B1056" s="194" t="s">
        <v>1014</v>
      </c>
      <c r="C1056" s="195">
        <v>840703.69</v>
      </c>
      <c r="D1056" s="194"/>
      <c r="E1056" s="196" t="s">
        <v>107</v>
      </c>
      <c r="F1056" s="197">
        <f t="shared" si="51"/>
        <v>0</v>
      </c>
      <c r="G1056" s="197">
        <f t="shared" si="52"/>
        <v>840703.69</v>
      </c>
      <c r="H1056" s="197"/>
      <c r="I1056" s="197"/>
    </row>
    <row r="1057" spans="1:9">
      <c r="A1057" s="201">
        <f t="shared" si="50"/>
        <v>1051</v>
      </c>
      <c r="B1057" s="194" t="s">
        <v>1015</v>
      </c>
      <c r="C1057" s="195">
        <v>391039.97</v>
      </c>
      <c r="D1057" s="194"/>
      <c r="E1057" s="196" t="s">
        <v>107</v>
      </c>
      <c r="F1057" s="197">
        <f t="shared" si="51"/>
        <v>0</v>
      </c>
      <c r="G1057" s="197">
        <f t="shared" si="52"/>
        <v>391039.97</v>
      </c>
      <c r="H1057" s="197"/>
      <c r="I1057" s="197"/>
    </row>
    <row r="1058" spans="1:9">
      <c r="A1058" s="201">
        <f t="shared" si="50"/>
        <v>1052</v>
      </c>
      <c r="B1058" s="194" t="s">
        <v>1016</v>
      </c>
      <c r="C1058" s="195">
        <v>253365.7</v>
      </c>
      <c r="D1058" s="194"/>
      <c r="E1058" s="196" t="s">
        <v>107</v>
      </c>
      <c r="F1058" s="197">
        <f t="shared" si="51"/>
        <v>0</v>
      </c>
      <c r="G1058" s="197">
        <f t="shared" si="52"/>
        <v>253365.7</v>
      </c>
      <c r="H1058" s="197"/>
      <c r="I1058" s="197"/>
    </row>
    <row r="1059" spans="1:9">
      <c r="A1059" s="201">
        <f t="shared" si="50"/>
        <v>1053</v>
      </c>
      <c r="B1059" s="194" t="s">
        <v>1017</v>
      </c>
      <c r="C1059" s="195">
        <v>22594.43</v>
      </c>
      <c r="D1059" s="194"/>
      <c r="E1059" s="196" t="s">
        <v>107</v>
      </c>
      <c r="F1059" s="197">
        <f t="shared" si="51"/>
        <v>0</v>
      </c>
      <c r="G1059" s="197">
        <f t="shared" si="52"/>
        <v>22594.43</v>
      </c>
      <c r="H1059" s="197"/>
      <c r="I1059" s="197"/>
    </row>
    <row r="1060" spans="1:9">
      <c r="A1060" s="201">
        <f t="shared" si="50"/>
        <v>1054</v>
      </c>
      <c r="B1060" s="194" t="s">
        <v>1133</v>
      </c>
      <c r="C1060" s="195">
        <v>51691.58</v>
      </c>
      <c r="D1060" s="194"/>
      <c r="E1060" s="196" t="s">
        <v>107</v>
      </c>
      <c r="F1060" s="197">
        <f t="shared" si="51"/>
        <v>0</v>
      </c>
      <c r="G1060" s="197">
        <f t="shared" si="52"/>
        <v>51691.58</v>
      </c>
      <c r="H1060" s="197"/>
      <c r="I1060" s="197"/>
    </row>
    <row r="1061" spans="1:9">
      <c r="A1061" s="201">
        <f t="shared" si="50"/>
        <v>1055</v>
      </c>
      <c r="B1061" s="194" t="s">
        <v>1277</v>
      </c>
      <c r="C1061" s="195">
        <v>848.46</v>
      </c>
      <c r="D1061" s="194"/>
      <c r="E1061" s="196" t="s">
        <v>107</v>
      </c>
      <c r="F1061" s="197">
        <f t="shared" si="51"/>
        <v>0</v>
      </c>
      <c r="G1061" s="197">
        <f t="shared" si="52"/>
        <v>848.46</v>
      </c>
      <c r="H1061" s="197"/>
      <c r="I1061" s="197"/>
    </row>
    <row r="1062" spans="1:9">
      <c r="A1062" s="201">
        <f t="shared" si="50"/>
        <v>1056</v>
      </c>
      <c r="B1062" s="194" t="s">
        <v>1018</v>
      </c>
      <c r="C1062" s="195">
        <v>1086622</v>
      </c>
      <c r="D1062" s="194"/>
      <c r="E1062" s="196" t="s">
        <v>107</v>
      </c>
      <c r="F1062" s="197">
        <f t="shared" si="51"/>
        <v>0</v>
      </c>
      <c r="G1062" s="197">
        <f t="shared" si="52"/>
        <v>1086622</v>
      </c>
      <c r="H1062" s="197"/>
      <c r="I1062" s="197"/>
    </row>
    <row r="1063" spans="1:9">
      <c r="A1063" s="201">
        <f t="shared" si="50"/>
        <v>1057</v>
      </c>
      <c r="B1063" s="194" t="s">
        <v>1019</v>
      </c>
      <c r="C1063" s="195">
        <v>1009238.96</v>
      </c>
      <c r="D1063" s="194"/>
      <c r="E1063" s="196" t="s">
        <v>107</v>
      </c>
      <c r="F1063" s="197">
        <f t="shared" si="51"/>
        <v>0</v>
      </c>
      <c r="G1063" s="197">
        <f t="shared" si="52"/>
        <v>1009238.96</v>
      </c>
      <c r="H1063" s="197"/>
      <c r="I1063" s="197"/>
    </row>
    <row r="1064" spans="1:9">
      <c r="A1064" s="201">
        <f t="shared" si="50"/>
        <v>1058</v>
      </c>
      <c r="B1064" s="194" t="s">
        <v>1020</v>
      </c>
      <c r="C1064" s="195">
        <v>1012902.78</v>
      </c>
      <c r="D1064" s="194"/>
      <c r="E1064" s="196" t="s">
        <v>107</v>
      </c>
      <c r="F1064" s="197">
        <f t="shared" si="51"/>
        <v>0</v>
      </c>
      <c r="G1064" s="197">
        <f t="shared" si="52"/>
        <v>1012902.78</v>
      </c>
      <c r="H1064" s="197"/>
      <c r="I1064" s="197"/>
    </row>
    <row r="1065" spans="1:9">
      <c r="A1065" s="201">
        <f t="shared" si="50"/>
        <v>1059</v>
      </c>
      <c r="B1065" s="194" t="s">
        <v>1021</v>
      </c>
      <c r="C1065" s="195">
        <v>808494.34000000008</v>
      </c>
      <c r="D1065" s="194"/>
      <c r="E1065" s="196" t="s">
        <v>107</v>
      </c>
      <c r="F1065" s="197">
        <f t="shared" si="51"/>
        <v>0</v>
      </c>
      <c r="G1065" s="197">
        <f t="shared" si="52"/>
        <v>808494.34000000008</v>
      </c>
      <c r="H1065" s="197"/>
      <c r="I1065" s="197"/>
    </row>
    <row r="1066" spans="1:9">
      <c r="A1066" s="201">
        <f t="shared" si="50"/>
        <v>1060</v>
      </c>
      <c r="B1066" s="194" t="s">
        <v>1022</v>
      </c>
      <c r="C1066" s="195">
        <v>831.21</v>
      </c>
      <c r="D1066" s="194"/>
      <c r="E1066" s="196" t="s">
        <v>107</v>
      </c>
      <c r="F1066" s="197">
        <f t="shared" si="51"/>
        <v>0</v>
      </c>
      <c r="G1066" s="197">
        <f t="shared" si="52"/>
        <v>831.21</v>
      </c>
      <c r="H1066" s="197"/>
      <c r="I1066" s="197"/>
    </row>
    <row r="1067" spans="1:9">
      <c r="A1067" s="201">
        <f t="shared" si="50"/>
        <v>1061</v>
      </c>
      <c r="B1067" s="194" t="s">
        <v>1023</v>
      </c>
      <c r="C1067" s="195">
        <v>1232102.9500000002</v>
      </c>
      <c r="D1067" s="194"/>
      <c r="E1067" s="196" t="s">
        <v>107</v>
      </c>
      <c r="F1067" s="197">
        <f t="shared" si="51"/>
        <v>0</v>
      </c>
      <c r="G1067" s="197">
        <f t="shared" si="52"/>
        <v>1232102.9500000002</v>
      </c>
      <c r="H1067" s="197"/>
      <c r="I1067" s="197"/>
    </row>
    <row r="1068" spans="1:9">
      <c r="A1068" s="201">
        <f t="shared" si="50"/>
        <v>1062</v>
      </c>
      <c r="B1068" s="194" t="s">
        <v>1309</v>
      </c>
      <c r="C1068" s="195">
        <v>292858.42</v>
      </c>
      <c r="D1068" s="194"/>
      <c r="E1068" s="196" t="s">
        <v>107</v>
      </c>
      <c r="F1068" s="197">
        <f t="shared" si="51"/>
        <v>0</v>
      </c>
      <c r="G1068" s="197">
        <f t="shared" si="52"/>
        <v>292858.42</v>
      </c>
      <c r="H1068" s="197"/>
      <c r="I1068" s="197"/>
    </row>
    <row r="1069" spans="1:9">
      <c r="A1069" s="201">
        <f t="shared" si="50"/>
        <v>1063</v>
      </c>
      <c r="B1069" s="194" t="s">
        <v>1134</v>
      </c>
      <c r="C1069" s="195">
        <v>19690.89</v>
      </c>
      <c r="D1069" s="194"/>
      <c r="E1069" s="196" t="s">
        <v>107</v>
      </c>
      <c r="F1069" s="197">
        <f t="shared" si="51"/>
        <v>0</v>
      </c>
      <c r="G1069" s="197">
        <f t="shared" si="52"/>
        <v>19690.89</v>
      </c>
      <c r="H1069" s="197"/>
      <c r="I1069" s="197"/>
    </row>
    <row r="1070" spans="1:9">
      <c r="A1070" s="201">
        <f t="shared" si="50"/>
        <v>1064</v>
      </c>
      <c r="B1070" s="194" t="s">
        <v>1135</v>
      </c>
      <c r="C1070" s="195">
        <v>13446.96</v>
      </c>
      <c r="D1070" s="194"/>
      <c r="E1070" s="196" t="s">
        <v>107</v>
      </c>
      <c r="F1070" s="197">
        <f t="shared" si="51"/>
        <v>0</v>
      </c>
      <c r="G1070" s="197">
        <f t="shared" si="52"/>
        <v>13446.96</v>
      </c>
      <c r="H1070" s="197"/>
      <c r="I1070" s="197"/>
    </row>
    <row r="1071" spans="1:9">
      <c r="A1071" s="201">
        <f t="shared" si="50"/>
        <v>1065</v>
      </c>
      <c r="B1071" s="194" t="s">
        <v>1167</v>
      </c>
      <c r="C1071" s="195">
        <v>4429.84</v>
      </c>
      <c r="D1071" s="194"/>
      <c r="E1071" s="196" t="s">
        <v>107</v>
      </c>
      <c r="F1071" s="197">
        <f t="shared" si="51"/>
        <v>0</v>
      </c>
      <c r="G1071" s="197">
        <f t="shared" si="52"/>
        <v>4429.84</v>
      </c>
      <c r="H1071" s="197"/>
      <c r="I1071" s="197"/>
    </row>
    <row r="1072" spans="1:9">
      <c r="A1072" s="201">
        <f t="shared" si="50"/>
        <v>1066</v>
      </c>
      <c r="B1072" s="194" t="s">
        <v>1278</v>
      </c>
      <c r="C1072" s="195">
        <v>567.04999999999995</v>
      </c>
      <c r="D1072" s="194"/>
      <c r="E1072" s="196" t="s">
        <v>107</v>
      </c>
      <c r="F1072" s="197">
        <f t="shared" si="51"/>
        <v>0</v>
      </c>
      <c r="G1072" s="197">
        <f t="shared" si="52"/>
        <v>567.04999999999995</v>
      </c>
      <c r="H1072" s="197"/>
      <c r="I1072" s="197"/>
    </row>
    <row r="1073" spans="1:9">
      <c r="A1073" s="201">
        <f t="shared" si="50"/>
        <v>1067</v>
      </c>
      <c r="B1073" s="194" t="s">
        <v>1166</v>
      </c>
      <c r="C1073" s="195">
        <v>6756.03</v>
      </c>
      <c r="D1073" s="194"/>
      <c r="E1073" s="196" t="s">
        <v>107</v>
      </c>
      <c r="F1073" s="197">
        <f t="shared" si="51"/>
        <v>0</v>
      </c>
      <c r="G1073" s="197">
        <f t="shared" si="52"/>
        <v>6756.03</v>
      </c>
      <c r="H1073" s="197"/>
      <c r="I1073" s="197"/>
    </row>
    <row r="1074" spans="1:9">
      <c r="A1074" s="201">
        <f t="shared" si="50"/>
        <v>1068</v>
      </c>
      <c r="B1074" s="194" t="s">
        <v>1165</v>
      </c>
      <c r="C1074" s="195">
        <v>4252.6000000000004</v>
      </c>
      <c r="D1074" s="194"/>
      <c r="E1074" s="196" t="s">
        <v>107</v>
      </c>
      <c r="F1074" s="197">
        <f t="shared" si="51"/>
        <v>0</v>
      </c>
      <c r="G1074" s="197">
        <f t="shared" si="52"/>
        <v>4252.6000000000004</v>
      </c>
      <c r="H1074" s="197"/>
      <c r="I1074" s="197"/>
    </row>
    <row r="1075" spans="1:9">
      <c r="A1075" s="201">
        <f t="shared" si="50"/>
        <v>1069</v>
      </c>
      <c r="B1075" s="194" t="s">
        <v>1024</v>
      </c>
      <c r="C1075" s="195">
        <v>52840.33</v>
      </c>
      <c r="D1075" s="194"/>
      <c r="E1075" s="196" t="s">
        <v>107</v>
      </c>
      <c r="F1075" s="197">
        <f t="shared" si="51"/>
        <v>0</v>
      </c>
      <c r="G1075" s="197">
        <f t="shared" si="52"/>
        <v>52840.33</v>
      </c>
      <c r="H1075" s="197"/>
      <c r="I1075" s="197"/>
    </row>
    <row r="1076" spans="1:9">
      <c r="A1076" s="201">
        <f t="shared" si="50"/>
        <v>1070</v>
      </c>
      <c r="B1076" s="194" t="s">
        <v>1025</v>
      </c>
      <c r="C1076" s="195">
        <v>193720.06</v>
      </c>
      <c r="D1076" s="194"/>
      <c r="E1076" s="196" t="s">
        <v>107</v>
      </c>
      <c r="F1076" s="197">
        <f t="shared" si="51"/>
        <v>0</v>
      </c>
      <c r="G1076" s="197">
        <f t="shared" si="52"/>
        <v>193720.06</v>
      </c>
      <c r="H1076" s="197"/>
      <c r="I1076" s="197"/>
    </row>
    <row r="1077" spans="1:9">
      <c r="A1077" s="201">
        <f t="shared" si="50"/>
        <v>1071</v>
      </c>
      <c r="B1077" s="194" t="s">
        <v>1026</v>
      </c>
      <c r="C1077" s="195">
        <v>187603.79</v>
      </c>
      <c r="D1077" s="194"/>
      <c r="E1077" s="196" t="s">
        <v>107</v>
      </c>
      <c r="F1077" s="197">
        <f t="shared" si="51"/>
        <v>0</v>
      </c>
      <c r="G1077" s="197">
        <f t="shared" si="52"/>
        <v>187603.79</v>
      </c>
      <c r="H1077" s="197"/>
      <c r="I1077" s="197"/>
    </row>
    <row r="1078" spans="1:9">
      <c r="A1078" s="201">
        <f t="shared" si="50"/>
        <v>1072</v>
      </c>
      <c r="B1078" s="194" t="s">
        <v>1101</v>
      </c>
      <c r="C1078" s="195">
        <v>36276.31</v>
      </c>
      <c r="D1078" s="194"/>
      <c r="E1078" s="196" t="s">
        <v>107</v>
      </c>
      <c r="F1078" s="197">
        <f t="shared" si="51"/>
        <v>0</v>
      </c>
      <c r="G1078" s="197">
        <f t="shared" si="52"/>
        <v>36276.31</v>
      </c>
      <c r="H1078" s="197"/>
      <c r="I1078" s="197"/>
    </row>
    <row r="1079" spans="1:9">
      <c r="A1079" s="201">
        <f t="shared" si="50"/>
        <v>1073</v>
      </c>
      <c r="B1079" s="194" t="s">
        <v>1027</v>
      </c>
      <c r="C1079" s="195">
        <v>406902.25</v>
      </c>
      <c r="D1079" s="194"/>
      <c r="E1079" s="196" t="s">
        <v>127</v>
      </c>
      <c r="F1079" s="197">
        <f t="shared" si="51"/>
        <v>0</v>
      </c>
      <c r="G1079" s="197">
        <f t="shared" si="52"/>
        <v>0</v>
      </c>
      <c r="H1079" s="197"/>
      <c r="I1079" s="197"/>
    </row>
    <row r="1080" spans="1:9">
      <c r="A1080" s="201">
        <f t="shared" si="50"/>
        <v>1074</v>
      </c>
      <c r="B1080" s="194" t="s">
        <v>1028</v>
      </c>
      <c r="C1080" s="195">
        <v>478428.59</v>
      </c>
      <c r="D1080" s="194"/>
      <c r="E1080" s="196" t="s">
        <v>107</v>
      </c>
      <c r="F1080" s="197">
        <f t="shared" si="51"/>
        <v>0</v>
      </c>
      <c r="G1080" s="197">
        <f t="shared" si="52"/>
        <v>478428.59</v>
      </c>
      <c r="H1080" s="197"/>
      <c r="I1080" s="197"/>
    </row>
    <row r="1081" spans="1:9">
      <c r="A1081" s="201">
        <f t="shared" si="50"/>
        <v>1075</v>
      </c>
      <c r="B1081" s="194" t="s">
        <v>1029</v>
      </c>
      <c r="C1081" s="195">
        <v>295529.71000000002</v>
      </c>
      <c r="D1081" s="194"/>
      <c r="E1081" s="196" t="s">
        <v>107</v>
      </c>
      <c r="F1081" s="197">
        <f t="shared" si="51"/>
        <v>0</v>
      </c>
      <c r="G1081" s="197">
        <f t="shared" si="52"/>
        <v>295529.71000000002</v>
      </c>
      <c r="H1081" s="197"/>
      <c r="I1081" s="197"/>
    </row>
    <row r="1082" spans="1:9">
      <c r="A1082" s="201">
        <f t="shared" si="50"/>
        <v>1076</v>
      </c>
      <c r="B1082" s="194" t="s">
        <v>1030</v>
      </c>
      <c r="C1082" s="195">
        <v>284953.40999999997</v>
      </c>
      <c r="D1082" s="194"/>
      <c r="E1082" s="196" t="s">
        <v>107</v>
      </c>
      <c r="F1082" s="197">
        <f t="shared" si="51"/>
        <v>0</v>
      </c>
      <c r="G1082" s="197">
        <f t="shared" si="52"/>
        <v>284953.40999999997</v>
      </c>
      <c r="H1082" s="197"/>
      <c r="I1082" s="197"/>
    </row>
    <row r="1083" spans="1:9">
      <c r="A1083" s="201">
        <f t="shared" si="50"/>
        <v>1077</v>
      </c>
      <c r="B1083" s="194" t="s">
        <v>1031</v>
      </c>
      <c r="C1083" s="195">
        <v>566966.54</v>
      </c>
      <c r="D1083" s="194"/>
      <c r="E1083" s="196" t="s">
        <v>107</v>
      </c>
      <c r="F1083" s="197">
        <f t="shared" si="51"/>
        <v>0</v>
      </c>
      <c r="G1083" s="197">
        <f t="shared" si="52"/>
        <v>566966.54</v>
      </c>
      <c r="H1083" s="197"/>
      <c r="I1083" s="197"/>
    </row>
    <row r="1084" spans="1:9">
      <c r="A1084" s="201">
        <f t="shared" si="50"/>
        <v>1078</v>
      </c>
      <c r="B1084" s="194" t="s">
        <v>1032</v>
      </c>
      <c r="C1084" s="195">
        <v>209221.83</v>
      </c>
      <c r="D1084" s="194"/>
      <c r="E1084" s="196" t="s">
        <v>107</v>
      </c>
      <c r="F1084" s="197">
        <f t="shared" si="51"/>
        <v>0</v>
      </c>
      <c r="G1084" s="197">
        <f t="shared" si="52"/>
        <v>209221.83</v>
      </c>
      <c r="H1084" s="197"/>
      <c r="I1084" s="197"/>
    </row>
    <row r="1085" spans="1:9">
      <c r="A1085" s="201">
        <f t="shared" si="50"/>
        <v>1079</v>
      </c>
      <c r="B1085" s="194" t="s">
        <v>1033</v>
      </c>
      <c r="C1085" s="195">
        <v>423642.17000000004</v>
      </c>
      <c r="D1085" s="194"/>
      <c r="E1085" s="196" t="s">
        <v>107</v>
      </c>
      <c r="F1085" s="197">
        <f t="shared" si="51"/>
        <v>0</v>
      </c>
      <c r="G1085" s="197">
        <f t="shared" si="52"/>
        <v>423642.17000000004</v>
      </c>
      <c r="H1085" s="197"/>
      <c r="I1085" s="197"/>
    </row>
    <row r="1086" spans="1:9">
      <c r="A1086" s="201">
        <f t="shared" si="50"/>
        <v>1080</v>
      </c>
      <c r="B1086" s="194" t="s">
        <v>1034</v>
      </c>
      <c r="C1086" s="195">
        <v>338022.89999999997</v>
      </c>
      <c r="D1086" s="194"/>
      <c r="E1086" s="196" t="s">
        <v>107</v>
      </c>
      <c r="F1086" s="197">
        <f t="shared" si="51"/>
        <v>0</v>
      </c>
      <c r="G1086" s="197">
        <f t="shared" si="52"/>
        <v>338022.89999999997</v>
      </c>
      <c r="H1086" s="197"/>
      <c r="I1086" s="197"/>
    </row>
    <row r="1087" spans="1:9">
      <c r="A1087" s="201">
        <f t="shared" si="50"/>
        <v>1081</v>
      </c>
      <c r="B1087" s="194" t="s">
        <v>1035</v>
      </c>
      <c r="C1087" s="195">
        <v>479813.38999999996</v>
      </c>
      <c r="D1087" s="194"/>
      <c r="E1087" s="196" t="s">
        <v>107</v>
      </c>
      <c r="F1087" s="197">
        <f t="shared" si="51"/>
        <v>0</v>
      </c>
      <c r="G1087" s="197">
        <f t="shared" si="52"/>
        <v>479813.38999999996</v>
      </c>
      <c r="H1087" s="197"/>
      <c r="I1087" s="197"/>
    </row>
    <row r="1088" spans="1:9">
      <c r="A1088" s="201">
        <f t="shared" si="50"/>
        <v>1082</v>
      </c>
      <c r="B1088" s="194" t="s">
        <v>1036</v>
      </c>
      <c r="C1088" s="195">
        <v>256809.93</v>
      </c>
      <c r="D1088" s="194"/>
      <c r="E1088" s="196" t="s">
        <v>107</v>
      </c>
      <c r="F1088" s="197">
        <f t="shared" si="51"/>
        <v>0</v>
      </c>
      <c r="G1088" s="197">
        <f t="shared" si="52"/>
        <v>256809.93</v>
      </c>
      <c r="H1088" s="197"/>
      <c r="I1088" s="197"/>
    </row>
    <row r="1089" spans="1:9">
      <c r="A1089" s="201">
        <f t="shared" si="50"/>
        <v>1083</v>
      </c>
      <c r="B1089" s="194" t="s">
        <v>1037</v>
      </c>
      <c r="C1089" s="195">
        <v>602790.41</v>
      </c>
      <c r="D1089" s="194"/>
      <c r="E1089" s="196" t="s">
        <v>107</v>
      </c>
      <c r="F1089" s="197">
        <f t="shared" si="51"/>
        <v>0</v>
      </c>
      <c r="G1089" s="197">
        <f t="shared" si="52"/>
        <v>602790.41</v>
      </c>
      <c r="H1089" s="197"/>
      <c r="I1089" s="197"/>
    </row>
    <row r="1090" spans="1:9">
      <c r="A1090" s="201">
        <f t="shared" si="50"/>
        <v>1084</v>
      </c>
      <c r="B1090" s="194" t="s">
        <v>1161</v>
      </c>
      <c r="C1090" s="195">
        <v>25072.2</v>
      </c>
      <c r="D1090" s="194"/>
      <c r="E1090" s="196" t="s">
        <v>107</v>
      </c>
      <c r="F1090" s="197">
        <f t="shared" si="51"/>
        <v>0</v>
      </c>
      <c r="G1090" s="197">
        <f t="shared" si="52"/>
        <v>25072.2</v>
      </c>
      <c r="H1090" s="197"/>
      <c r="I1090" s="197"/>
    </row>
    <row r="1091" spans="1:9">
      <c r="A1091" s="201">
        <f t="shared" si="50"/>
        <v>1085</v>
      </c>
      <c r="B1091" s="194" t="s">
        <v>1164</v>
      </c>
      <c r="C1091" s="195">
        <v>8803.99</v>
      </c>
      <c r="D1091" s="194"/>
      <c r="E1091" s="196" t="s">
        <v>107</v>
      </c>
      <c r="F1091" s="197">
        <f t="shared" si="51"/>
        <v>0</v>
      </c>
      <c r="G1091" s="197">
        <f t="shared" si="52"/>
        <v>8803.99</v>
      </c>
      <c r="H1091" s="197"/>
      <c r="I1091" s="197"/>
    </row>
    <row r="1092" spans="1:9">
      <c r="A1092" s="201">
        <f t="shared" si="50"/>
        <v>1086</v>
      </c>
      <c r="B1092" s="194" t="s">
        <v>1163</v>
      </c>
      <c r="C1092" s="195">
        <v>36169.540000000008</v>
      </c>
      <c r="D1092" s="194"/>
      <c r="E1092" s="196" t="s">
        <v>105</v>
      </c>
      <c r="F1092" s="197">
        <f t="shared" si="51"/>
        <v>36169.540000000008</v>
      </c>
      <c r="G1092" s="197">
        <f t="shared" si="52"/>
        <v>0</v>
      </c>
      <c r="H1092" s="197"/>
      <c r="I1092" s="197"/>
    </row>
    <row r="1093" spans="1:9">
      <c r="A1093" s="201">
        <f t="shared" si="50"/>
        <v>1087</v>
      </c>
      <c r="B1093" s="194" t="s">
        <v>1162</v>
      </c>
      <c r="C1093" s="195">
        <v>359367.78</v>
      </c>
      <c r="D1093" s="194"/>
      <c r="E1093" s="196" t="s">
        <v>107</v>
      </c>
      <c r="F1093" s="197">
        <f t="shared" si="51"/>
        <v>0</v>
      </c>
      <c r="G1093" s="197">
        <f t="shared" si="52"/>
        <v>359367.78</v>
      </c>
      <c r="H1093" s="197"/>
      <c r="I1093" s="197"/>
    </row>
    <row r="1094" spans="1:9">
      <c r="A1094" s="201">
        <f t="shared" si="50"/>
        <v>1088</v>
      </c>
      <c r="B1094" s="194" t="s">
        <v>1038</v>
      </c>
      <c r="C1094" s="195">
        <v>95191.97</v>
      </c>
      <c r="D1094" s="194"/>
      <c r="E1094" s="196" t="s">
        <v>107</v>
      </c>
      <c r="F1094" s="197">
        <f t="shared" si="51"/>
        <v>0</v>
      </c>
      <c r="G1094" s="197">
        <f t="shared" si="52"/>
        <v>95191.97</v>
      </c>
      <c r="H1094" s="197"/>
      <c r="I1094" s="197"/>
    </row>
    <row r="1095" spans="1:9">
      <c r="A1095" s="201">
        <f t="shared" si="50"/>
        <v>1089</v>
      </c>
      <c r="B1095" s="194" t="s">
        <v>1136</v>
      </c>
      <c r="C1095" s="195">
        <v>111046.58</v>
      </c>
      <c r="D1095" s="194"/>
      <c r="E1095" s="196" t="s">
        <v>107</v>
      </c>
      <c r="F1095" s="197">
        <f t="shared" si="51"/>
        <v>0</v>
      </c>
      <c r="G1095" s="197">
        <f t="shared" si="52"/>
        <v>111046.58</v>
      </c>
      <c r="H1095" s="197"/>
      <c r="I1095" s="197"/>
    </row>
    <row r="1096" spans="1:9">
      <c r="A1096" s="201">
        <f t="shared" ref="A1096:A1098" si="53">A1095+1</f>
        <v>1090</v>
      </c>
      <c r="B1096" s="194" t="s">
        <v>1310</v>
      </c>
      <c r="C1096" s="195">
        <v>43569.55</v>
      </c>
      <c r="D1096" s="194"/>
      <c r="E1096" s="196" t="s">
        <v>107</v>
      </c>
      <c r="F1096" s="197">
        <f t="shared" si="51"/>
        <v>0</v>
      </c>
      <c r="G1096" s="197">
        <f t="shared" si="52"/>
        <v>43569.55</v>
      </c>
      <c r="H1096" s="197"/>
      <c r="I1096" s="197"/>
    </row>
    <row r="1097" spans="1:9">
      <c r="A1097" s="201">
        <f t="shared" si="53"/>
        <v>1091</v>
      </c>
      <c r="B1097" s="194" t="s">
        <v>1039</v>
      </c>
      <c r="C1097" s="195">
        <v>850506.28999999992</v>
      </c>
      <c r="D1097" s="194"/>
      <c r="E1097" s="196" t="s">
        <v>107</v>
      </c>
      <c r="F1097" s="197">
        <f t="shared" si="51"/>
        <v>0</v>
      </c>
      <c r="G1097" s="197">
        <f t="shared" si="52"/>
        <v>850506.28999999992</v>
      </c>
      <c r="H1097" s="197"/>
      <c r="I1097" s="197"/>
    </row>
    <row r="1098" spans="1:9">
      <c r="A1098" s="201">
        <f t="shared" si="53"/>
        <v>1092</v>
      </c>
      <c r="B1098" s="194" t="s">
        <v>1102</v>
      </c>
      <c r="C1098" s="195">
        <v>154395.49</v>
      </c>
      <c r="D1098" s="194"/>
      <c r="E1098" s="196" t="s">
        <v>107</v>
      </c>
      <c r="F1098" s="197">
        <f t="shared" si="51"/>
        <v>0</v>
      </c>
      <c r="G1098" s="197">
        <f t="shared" si="52"/>
        <v>154395.49</v>
      </c>
      <c r="H1098" s="197"/>
      <c r="I1098" s="197"/>
    </row>
    <row r="1099" spans="1:9">
      <c r="C1099" s="213">
        <f>SUM(C7:C1098)</f>
        <v>1271557584.4900019</v>
      </c>
      <c r="F1099" s="213">
        <f t="shared" ref="F1099:G1099" si="54">SUM(F7:F1098)</f>
        <v>292736461.62114573</v>
      </c>
      <c r="G1099" s="213">
        <f t="shared" si="54"/>
        <v>732086511.61885476</v>
      </c>
      <c r="H1099" s="197"/>
      <c r="I1099" s="197"/>
    </row>
    <row r="1100" spans="1:9">
      <c r="A1100" s="205"/>
      <c r="E1100" s="205"/>
      <c r="H1100" s="197"/>
      <c r="I1100" s="197"/>
    </row>
    <row r="1101" spans="1:9">
      <c r="A1101" s="190">
        <f>A1098+1</f>
        <v>1093</v>
      </c>
      <c r="B1101" s="118" t="s">
        <v>1041</v>
      </c>
      <c r="C1101" s="151">
        <f>F1099</f>
        <v>292736461.62114573</v>
      </c>
      <c r="E1101" s="152">
        <f>+C1101/C1103</f>
        <v>0.2856458815473788</v>
      </c>
    </row>
    <row r="1102" spans="1:9">
      <c r="A1102" s="190">
        <f>A1101+1</f>
        <v>1094</v>
      </c>
      <c r="B1102" s="118" t="s">
        <v>1042</v>
      </c>
      <c r="C1102" s="151">
        <f>G1099</f>
        <v>732086511.61885476</v>
      </c>
      <c r="E1102" s="152">
        <f>+C1102/C1103</f>
        <v>0.7143541184526212</v>
      </c>
    </row>
    <row r="1103" spans="1:9">
      <c r="A1103" s="190">
        <f>+A1102+1</f>
        <v>1095</v>
      </c>
      <c r="B1103" s="119"/>
      <c r="C1103" s="153">
        <f>SUM(C1101:C1102)</f>
        <v>1024822973.2400005</v>
      </c>
      <c r="E1103" s="154">
        <f>SUM(E1101:E1102)</f>
        <v>1</v>
      </c>
    </row>
    <row r="1104" spans="1:9">
      <c r="B1104" s="119"/>
    </row>
    <row r="1105" spans="1:3">
      <c r="A1105" s="190">
        <f>+A1103+1</f>
        <v>1096</v>
      </c>
      <c r="B1105" s="118" t="s">
        <v>1043</v>
      </c>
      <c r="C1105" s="151">
        <f>C1099-C1101-C1102</f>
        <v>246734611.25000143</v>
      </c>
    </row>
    <row r="1106" spans="1:3" ht="13.5" thickBot="1">
      <c r="A1106" s="190">
        <f>+A1105+1</f>
        <v>1097</v>
      </c>
      <c r="B1106" s="118" t="s">
        <v>1040</v>
      </c>
      <c r="C1106" s="155">
        <f>+C1103+C1105</f>
        <v>1271557584.4900019</v>
      </c>
    </row>
    <row r="1107" spans="1:3" ht="13.5" thickTop="1"/>
  </sheetData>
  <printOptions horizontalCentered="1"/>
  <pageMargins left="0.5" right="0.5" top="0.75" bottom="0.5" header="0.5" footer="0.25"/>
  <pageSetup scale="61" fitToWidth="0" fitToHeight="0" orientation="portrait" useFirstPageNumber="1" r:id="rId1"/>
  <headerFooter alignWithMargins="0">
    <oddHeader>&amp;RAttachment No. 8
Page &amp;P of 14</oddHeader>
  </headerFooter>
  <rowBreaks count="1" manualBreakCount="1">
    <brk id="1009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4587-1B8E-4727-AF3D-634840B49478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140625" bestFit="1" customWidth="1"/>
  </cols>
  <sheetData>
    <row r="1" spans="1:1" ht="15.75">
      <c r="A1" s="182" t="s">
        <v>1262</v>
      </c>
    </row>
    <row r="2" spans="1:1" ht="15.75">
      <c r="A2" s="183"/>
    </row>
    <row r="3" spans="1:1" ht="15.75">
      <c r="A3" s="182" t="s">
        <v>1263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8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3.7109375" style="3" customWidth="1"/>
    <col min="2" max="2" width="4.5703125" style="3" bestFit="1" customWidth="1"/>
    <col min="3" max="3" width="59.42578125" style="3" customWidth="1"/>
    <col min="4" max="4" width="12.7109375" style="3" bestFit="1" customWidth="1"/>
    <col min="5" max="5" width="21.140625" style="3" bestFit="1" customWidth="1"/>
    <col min="6" max="6" width="25" style="3" bestFit="1" customWidth="1"/>
    <col min="7" max="7" width="12" style="3" bestFit="1" customWidth="1"/>
    <col min="8" max="8" width="15.85546875" style="3" bestFit="1" customWidth="1"/>
    <col min="9" max="9" width="2.7109375" style="3" customWidth="1"/>
    <col min="10" max="16384" width="9.140625" style="3"/>
  </cols>
  <sheetData>
    <row r="1" spans="1:9">
      <c r="A1" s="188"/>
      <c r="B1" s="188"/>
      <c r="C1" s="188"/>
      <c r="D1" s="188"/>
      <c r="E1" s="188"/>
      <c r="F1" s="188"/>
      <c r="G1" s="188"/>
      <c r="H1" s="188"/>
      <c r="I1" s="188"/>
    </row>
    <row r="2" spans="1:9">
      <c r="A2" s="188"/>
      <c r="B2" s="5"/>
      <c r="C2" s="5"/>
      <c r="D2" s="5"/>
      <c r="E2" s="5"/>
      <c r="F2" s="5"/>
      <c r="G2" s="5"/>
      <c r="H2" s="128" t="s">
        <v>62</v>
      </c>
      <c r="I2" s="2"/>
    </row>
    <row r="3" spans="1:9">
      <c r="A3" s="188"/>
      <c r="B3" s="5"/>
      <c r="C3" s="129"/>
      <c r="D3" s="129"/>
      <c r="E3" s="129"/>
      <c r="F3" s="129"/>
      <c r="G3" s="129"/>
      <c r="H3" s="128" t="s">
        <v>0</v>
      </c>
      <c r="I3" s="2"/>
    </row>
    <row r="4" spans="1:9">
      <c r="A4" s="188"/>
      <c r="B4" s="5"/>
      <c r="C4" s="129"/>
      <c r="D4" s="129"/>
      <c r="E4" s="129"/>
      <c r="F4" s="129"/>
      <c r="G4" s="129"/>
      <c r="H4" s="128"/>
      <c r="I4" s="2"/>
    </row>
    <row r="5" spans="1:9">
      <c r="A5" s="188"/>
      <c r="B5" s="5"/>
      <c r="C5" s="175" t="s">
        <v>1</v>
      </c>
      <c r="D5" s="175"/>
      <c r="E5" s="175"/>
      <c r="F5" s="175"/>
      <c r="G5" s="175"/>
      <c r="H5" s="175"/>
      <c r="I5" s="2"/>
    </row>
    <row r="6" spans="1:9">
      <c r="A6" s="188"/>
      <c r="B6" s="5"/>
      <c r="C6" s="176" t="s">
        <v>63</v>
      </c>
      <c r="D6" s="176"/>
      <c r="E6" s="176"/>
      <c r="F6" s="176"/>
      <c r="G6" s="176"/>
      <c r="H6" s="176"/>
      <c r="I6" s="2"/>
    </row>
    <row r="7" spans="1:9">
      <c r="A7" s="188"/>
      <c r="B7" s="5"/>
      <c r="C7" s="177" t="s">
        <v>1345</v>
      </c>
      <c r="D7" s="177"/>
      <c r="E7" s="177"/>
      <c r="F7" s="177"/>
      <c r="G7" s="177"/>
      <c r="H7" s="177"/>
      <c r="I7" s="2"/>
    </row>
    <row r="8" spans="1:9">
      <c r="A8" s="188"/>
      <c r="B8" s="5"/>
      <c r="C8" s="129"/>
      <c r="D8" s="129"/>
      <c r="E8" s="129"/>
      <c r="F8" s="129"/>
      <c r="G8" s="129"/>
      <c r="H8" s="128"/>
      <c r="I8" s="2"/>
    </row>
    <row r="9" spans="1:9" ht="38.25">
      <c r="A9" s="188"/>
      <c r="B9" s="130" t="s">
        <v>64</v>
      </c>
      <c r="C9" s="131" t="s">
        <v>65</v>
      </c>
      <c r="D9" s="131" t="s">
        <v>7</v>
      </c>
      <c r="E9" s="131" t="s">
        <v>66</v>
      </c>
      <c r="F9" s="131" t="s">
        <v>67</v>
      </c>
      <c r="G9" s="132" t="s">
        <v>1074</v>
      </c>
      <c r="H9" s="131" t="s">
        <v>9</v>
      </c>
      <c r="I9" s="2"/>
    </row>
    <row r="10" spans="1:9">
      <c r="A10" s="188"/>
      <c r="B10" s="5"/>
      <c r="C10" s="133" t="s">
        <v>10</v>
      </c>
      <c r="D10" s="133" t="s">
        <v>11</v>
      </c>
      <c r="E10" s="133" t="s">
        <v>12</v>
      </c>
      <c r="F10" s="133" t="s">
        <v>13</v>
      </c>
      <c r="G10" s="133" t="s">
        <v>14</v>
      </c>
      <c r="H10" s="133" t="s">
        <v>15</v>
      </c>
      <c r="I10" s="2"/>
    </row>
    <row r="11" spans="1:9">
      <c r="A11" s="188"/>
      <c r="B11" s="5"/>
      <c r="C11" s="134"/>
      <c r="D11" s="134"/>
      <c r="E11" s="134"/>
      <c r="F11" s="134"/>
      <c r="G11" s="134"/>
      <c r="H11" s="134"/>
      <c r="I11" s="2"/>
    </row>
    <row r="12" spans="1:9">
      <c r="A12" s="188"/>
      <c r="B12" s="4">
        <v>1</v>
      </c>
      <c r="C12" s="135" t="s">
        <v>1322</v>
      </c>
      <c r="D12" s="206">
        <v>637355</v>
      </c>
      <c r="E12" s="137" t="s">
        <v>1334</v>
      </c>
      <c r="F12" s="135" t="s">
        <v>68</v>
      </c>
      <c r="G12" s="136"/>
      <c r="H12" s="136">
        <f t="shared" ref="H12:H34" si="0">D12+G12</f>
        <v>637355</v>
      </c>
      <c r="I12" s="2"/>
    </row>
    <row r="13" spans="1:9">
      <c r="A13" s="188"/>
      <c r="B13" s="4">
        <v>2</v>
      </c>
      <c r="C13" s="135" t="s">
        <v>1323</v>
      </c>
      <c r="D13" s="206">
        <v>1827050</v>
      </c>
      <c r="E13" s="137" t="s">
        <v>1335</v>
      </c>
      <c r="F13" s="135" t="s">
        <v>70</v>
      </c>
      <c r="G13" s="136"/>
      <c r="H13" s="136">
        <f t="shared" si="0"/>
        <v>1827050</v>
      </c>
      <c r="I13" s="2"/>
    </row>
    <row r="14" spans="1:9">
      <c r="A14" s="188"/>
      <c r="B14" s="4">
        <v>3</v>
      </c>
      <c r="C14" s="135" t="s">
        <v>1324</v>
      </c>
      <c r="D14" s="206">
        <v>1567260</v>
      </c>
      <c r="E14" s="137" t="s">
        <v>1336</v>
      </c>
      <c r="F14" s="135" t="s">
        <v>71</v>
      </c>
      <c r="G14" s="136"/>
      <c r="H14" s="136">
        <f t="shared" si="0"/>
        <v>1567260</v>
      </c>
      <c r="I14" s="2"/>
    </row>
    <row r="15" spans="1:9">
      <c r="A15" s="188"/>
      <c r="B15" s="4">
        <v>4</v>
      </c>
      <c r="C15" s="135" t="s">
        <v>73</v>
      </c>
      <c r="D15" s="206">
        <v>2670479</v>
      </c>
      <c r="E15" s="137" t="s">
        <v>1335</v>
      </c>
      <c r="F15" s="135" t="s">
        <v>74</v>
      </c>
      <c r="G15" s="136"/>
      <c r="H15" s="136">
        <f t="shared" si="0"/>
        <v>2670479</v>
      </c>
      <c r="I15" s="2"/>
    </row>
    <row r="16" spans="1:9">
      <c r="A16" s="188"/>
      <c r="B16" s="4">
        <v>5</v>
      </c>
      <c r="C16" s="135" t="s">
        <v>1325</v>
      </c>
      <c r="D16" s="206">
        <v>1206117</v>
      </c>
      <c r="E16" s="137" t="s">
        <v>1336</v>
      </c>
      <c r="F16" s="135" t="s">
        <v>68</v>
      </c>
      <c r="G16" s="136"/>
      <c r="H16" s="136">
        <f t="shared" si="0"/>
        <v>1206117</v>
      </c>
      <c r="I16" s="2"/>
    </row>
    <row r="17" spans="1:9">
      <c r="A17" s="188"/>
      <c r="B17" s="4">
        <v>6</v>
      </c>
      <c r="C17" s="135" t="s">
        <v>1326</v>
      </c>
      <c r="D17" s="206">
        <v>528398</v>
      </c>
      <c r="E17" s="137" t="s">
        <v>1335</v>
      </c>
      <c r="F17" s="135" t="s">
        <v>70</v>
      </c>
      <c r="G17" s="139"/>
      <c r="H17" s="136">
        <f t="shared" si="0"/>
        <v>528398</v>
      </c>
      <c r="I17" s="2"/>
    </row>
    <row r="18" spans="1:9">
      <c r="A18" s="188"/>
      <c r="B18" s="4">
        <v>7</v>
      </c>
      <c r="C18" s="142" t="s">
        <v>1327</v>
      </c>
      <c r="D18" s="206">
        <v>4343302</v>
      </c>
      <c r="E18" s="138" t="s">
        <v>1335</v>
      </c>
      <c r="F18" s="135" t="s">
        <v>70</v>
      </c>
      <c r="G18" s="136"/>
      <c r="H18" s="136">
        <f t="shared" si="0"/>
        <v>4343302</v>
      </c>
      <c r="I18" s="2"/>
    </row>
    <row r="19" spans="1:9">
      <c r="A19" s="188"/>
      <c r="B19" s="4">
        <v>8</v>
      </c>
      <c r="C19" s="140" t="s">
        <v>1328</v>
      </c>
      <c r="D19" s="206">
        <v>426467</v>
      </c>
      <c r="E19" s="137" t="s">
        <v>1335</v>
      </c>
      <c r="F19" s="135" t="s">
        <v>69</v>
      </c>
      <c r="G19" s="136"/>
      <c r="H19" s="136">
        <f t="shared" si="0"/>
        <v>426467</v>
      </c>
      <c r="I19" s="2"/>
    </row>
    <row r="20" spans="1:9">
      <c r="A20" s="188"/>
      <c r="B20" s="4">
        <v>9</v>
      </c>
      <c r="C20" s="135" t="s">
        <v>1329</v>
      </c>
      <c r="D20" s="206">
        <v>408473</v>
      </c>
      <c r="E20" s="137" t="s">
        <v>1335</v>
      </c>
      <c r="F20" s="135" t="s">
        <v>72</v>
      </c>
      <c r="G20" s="136"/>
      <c r="H20" s="136">
        <f t="shared" si="0"/>
        <v>408473</v>
      </c>
      <c r="I20" s="2"/>
    </row>
    <row r="21" spans="1:9">
      <c r="A21" s="188"/>
      <c r="B21" s="4">
        <v>10</v>
      </c>
      <c r="C21" s="135" t="s">
        <v>1330</v>
      </c>
      <c r="D21" s="206">
        <v>799826</v>
      </c>
      <c r="E21" s="137" t="s">
        <v>1335</v>
      </c>
      <c r="F21" s="135" t="s">
        <v>68</v>
      </c>
      <c r="G21" s="136"/>
      <c r="H21" s="136">
        <f t="shared" si="0"/>
        <v>799826</v>
      </c>
      <c r="I21" s="2"/>
    </row>
    <row r="22" spans="1:9">
      <c r="A22" s="188"/>
      <c r="B22" s="4">
        <v>11</v>
      </c>
      <c r="C22" s="135" t="s">
        <v>1331</v>
      </c>
      <c r="D22" s="206">
        <v>4099384</v>
      </c>
      <c r="E22" s="137" t="s">
        <v>1337</v>
      </c>
      <c r="F22" s="135" t="s">
        <v>70</v>
      </c>
      <c r="G22" s="136"/>
      <c r="H22" s="136">
        <f t="shared" si="0"/>
        <v>4099384</v>
      </c>
      <c r="I22" s="2"/>
    </row>
    <row r="23" spans="1:9">
      <c r="A23" s="188"/>
      <c r="B23" s="5">
        <v>12</v>
      </c>
      <c r="C23" s="141" t="s">
        <v>1332</v>
      </c>
      <c r="D23" s="206">
        <v>352474</v>
      </c>
      <c r="E23" s="137" t="s">
        <v>1335</v>
      </c>
      <c r="F23" s="135" t="s">
        <v>71</v>
      </c>
      <c r="G23" s="136"/>
      <c r="H23" s="136">
        <f t="shared" si="0"/>
        <v>352474</v>
      </c>
      <c r="I23" s="2"/>
    </row>
    <row r="24" spans="1:9">
      <c r="A24" s="188"/>
      <c r="B24" s="5">
        <f>+B23+1</f>
        <v>13</v>
      </c>
      <c r="C24" s="135" t="s">
        <v>79</v>
      </c>
      <c r="D24" s="206">
        <v>720587</v>
      </c>
      <c r="E24" s="137" t="s">
        <v>1335</v>
      </c>
      <c r="F24" s="135" t="s">
        <v>72</v>
      </c>
      <c r="G24" s="136"/>
      <c r="H24" s="136">
        <f t="shared" si="0"/>
        <v>720587</v>
      </c>
      <c r="I24" s="2"/>
    </row>
    <row r="25" spans="1:9">
      <c r="A25" s="188"/>
      <c r="B25" s="5">
        <v>14</v>
      </c>
      <c r="C25" s="135" t="s">
        <v>1333</v>
      </c>
      <c r="D25" s="206">
        <v>441267</v>
      </c>
      <c r="E25" s="137" t="s">
        <v>1338</v>
      </c>
      <c r="F25" s="135" t="s">
        <v>74</v>
      </c>
      <c r="G25" s="136"/>
      <c r="H25" s="136">
        <f t="shared" si="0"/>
        <v>441267</v>
      </c>
      <c r="I25" s="2"/>
    </row>
    <row r="26" spans="1:9">
      <c r="A26" s="188"/>
      <c r="B26" s="5">
        <v>15</v>
      </c>
      <c r="C26" s="141" t="s">
        <v>1339</v>
      </c>
      <c r="D26" s="136">
        <v>1166115</v>
      </c>
      <c r="E26" s="138" t="s">
        <v>76</v>
      </c>
      <c r="F26" s="4" t="s">
        <v>76</v>
      </c>
      <c r="G26" s="136"/>
      <c r="H26" s="136">
        <f t="shared" si="0"/>
        <v>1166115</v>
      </c>
      <c r="I26" s="2"/>
    </row>
    <row r="27" spans="1:9">
      <c r="A27" s="188"/>
      <c r="B27" s="5">
        <v>16</v>
      </c>
      <c r="C27" s="3" t="s">
        <v>1328</v>
      </c>
      <c r="D27" s="139">
        <v>0</v>
      </c>
      <c r="E27" s="137" t="s">
        <v>1335</v>
      </c>
      <c r="F27" s="135" t="s">
        <v>69</v>
      </c>
      <c r="G27" s="139">
        <v>617255</v>
      </c>
      <c r="H27" s="136">
        <f t="shared" si="0"/>
        <v>617255</v>
      </c>
      <c r="I27" s="2"/>
    </row>
    <row r="28" spans="1:9">
      <c r="A28" s="188"/>
      <c r="B28" s="5">
        <v>17</v>
      </c>
      <c r="C28" s="3" t="s">
        <v>77</v>
      </c>
      <c r="D28" s="139">
        <v>0</v>
      </c>
      <c r="E28" s="137" t="s">
        <v>1335</v>
      </c>
      <c r="F28" s="135" t="s">
        <v>75</v>
      </c>
      <c r="G28" s="139">
        <v>372830</v>
      </c>
      <c r="H28" s="136">
        <f t="shared" si="0"/>
        <v>372830</v>
      </c>
      <c r="I28" s="2"/>
    </row>
    <row r="29" spans="1:9">
      <c r="A29" s="188"/>
      <c r="B29" s="5">
        <v>18</v>
      </c>
      <c r="C29" s="3" t="s">
        <v>1285</v>
      </c>
      <c r="D29" s="139">
        <v>0</v>
      </c>
      <c r="E29" s="137" t="s">
        <v>1340</v>
      </c>
      <c r="F29" s="135" t="s">
        <v>69</v>
      </c>
      <c r="G29" s="139">
        <v>11729191</v>
      </c>
      <c r="H29" s="136">
        <f t="shared" si="0"/>
        <v>11729191</v>
      </c>
      <c r="I29" s="2"/>
    </row>
    <row r="30" spans="1:9">
      <c r="A30" s="188"/>
      <c r="B30" s="5">
        <v>19</v>
      </c>
      <c r="C30" s="3" t="s">
        <v>1279</v>
      </c>
      <c r="D30" s="139">
        <v>0</v>
      </c>
      <c r="E30" s="137" t="s">
        <v>1341</v>
      </c>
      <c r="F30" s="135" t="s">
        <v>75</v>
      </c>
      <c r="G30" s="139">
        <v>41557075</v>
      </c>
      <c r="H30" s="136">
        <f t="shared" si="0"/>
        <v>41557075</v>
      </c>
      <c r="I30" s="2"/>
    </row>
    <row r="31" spans="1:9">
      <c r="A31" s="188"/>
      <c r="B31" s="163">
        <v>20</v>
      </c>
      <c r="C31" s="3" t="s">
        <v>1284</v>
      </c>
      <c r="D31" s="139">
        <v>0</v>
      </c>
      <c r="E31" s="137" t="s">
        <v>1342</v>
      </c>
      <c r="F31" s="135" t="s">
        <v>69</v>
      </c>
      <c r="G31" s="139">
        <v>4715679</v>
      </c>
      <c r="H31" s="136">
        <f t="shared" si="0"/>
        <v>4715679</v>
      </c>
      <c r="I31" s="2"/>
    </row>
    <row r="32" spans="1:9">
      <c r="A32" s="188"/>
      <c r="B32" s="163">
        <v>21</v>
      </c>
      <c r="C32" s="3" t="s">
        <v>1343</v>
      </c>
      <c r="D32" s="139">
        <v>0</v>
      </c>
      <c r="E32" s="137" t="s">
        <v>1344</v>
      </c>
      <c r="F32" s="135" t="s">
        <v>69</v>
      </c>
      <c r="G32" s="139">
        <v>7718755</v>
      </c>
      <c r="H32" s="136">
        <f t="shared" si="0"/>
        <v>7718755</v>
      </c>
      <c r="I32" s="2"/>
    </row>
    <row r="33" spans="1:9">
      <c r="A33" s="188"/>
      <c r="B33" s="5">
        <v>22</v>
      </c>
      <c r="C33" s="142" t="s">
        <v>1286</v>
      </c>
      <c r="D33" s="139">
        <v>0</v>
      </c>
      <c r="E33" s="138" t="s">
        <v>76</v>
      </c>
      <c r="F33" s="4" t="s">
        <v>76</v>
      </c>
      <c r="G33" s="139">
        <v>1428482</v>
      </c>
      <c r="H33" s="136">
        <f t="shared" si="0"/>
        <v>1428482</v>
      </c>
      <c r="I33" s="2"/>
    </row>
    <row r="34" spans="1:9">
      <c r="A34" s="188"/>
      <c r="B34" s="5">
        <v>23</v>
      </c>
      <c r="C34" s="141" t="s">
        <v>1181</v>
      </c>
      <c r="D34" s="139">
        <v>0</v>
      </c>
      <c r="E34" s="138" t="s">
        <v>76</v>
      </c>
      <c r="F34" s="4" t="s">
        <v>76</v>
      </c>
      <c r="G34" s="139">
        <v>8281</v>
      </c>
      <c r="H34" s="136">
        <f t="shared" si="0"/>
        <v>8281</v>
      </c>
      <c r="I34" s="2"/>
    </row>
    <row r="35" spans="1:9" ht="13.5" thickBot="1">
      <c r="A35" s="188"/>
      <c r="B35" s="5">
        <v>24</v>
      </c>
      <c r="C35" s="143" t="s">
        <v>78</v>
      </c>
      <c r="D35" s="144">
        <f>SUM(D12:D17)+SUM(D18:D22)+SUM(D23:D34)</f>
        <v>21194554</v>
      </c>
      <c r="E35" s="162"/>
      <c r="F35" s="5"/>
      <c r="G35" s="144">
        <f>SUM(G18:G22)+SUM(G23:G34)</f>
        <v>68147548</v>
      </c>
      <c r="H35" s="144">
        <f>SUM(H12:H17)+SUM(H18:H22)+SUM(H23:H34)</f>
        <v>89342102</v>
      </c>
      <c r="I35" s="2"/>
    </row>
    <row r="36" spans="1:9" ht="13.5" thickTop="1">
      <c r="A36" s="188"/>
      <c r="B36" s="1"/>
      <c r="C36" s="111"/>
      <c r="D36" s="1"/>
      <c r="E36" s="1"/>
      <c r="F36" s="1"/>
      <c r="G36" s="1"/>
      <c r="H36" s="1"/>
      <c r="I36" s="2"/>
    </row>
    <row r="37" spans="1:9">
      <c r="A37" s="188"/>
      <c r="B37" s="2"/>
      <c r="C37" s="2"/>
      <c r="D37" s="2"/>
      <c r="E37" s="2"/>
      <c r="F37" s="2"/>
      <c r="G37" s="2"/>
      <c r="H37" s="2"/>
      <c r="I37" s="2"/>
    </row>
    <row r="38" spans="1:9">
      <c r="D38" s="5"/>
    </row>
  </sheetData>
  <printOptions horizontalCentered="1" verticalCentered="1"/>
  <pageMargins left="0.25" right="0.25" top="0.5" bottom="0.25" header="0.5" footer="0.5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A586C-EDA6-42D1-8016-7DD4583F6E41}"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7109375" bestFit="1" customWidth="1"/>
  </cols>
  <sheetData>
    <row r="1" spans="1:1" ht="15.75">
      <c r="A1" s="182" t="s">
        <v>1260</v>
      </c>
    </row>
    <row r="2" spans="1:1" ht="15.75">
      <c r="A2" s="183"/>
    </row>
    <row r="3" spans="1:1" ht="15.75">
      <c r="A3" s="182" t="s">
        <v>1261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9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3.7109375" style="9" customWidth="1"/>
    <col min="2" max="2" width="4.5703125" style="9" bestFit="1" customWidth="1"/>
    <col min="3" max="3" width="8.7109375" style="9" bestFit="1" customWidth="1"/>
    <col min="4" max="4" width="1.7109375" style="9" customWidth="1"/>
    <col min="5" max="5" width="20.85546875" style="9" bestFit="1" customWidth="1"/>
    <col min="6" max="6" width="1.7109375" style="9" customWidth="1"/>
    <col min="7" max="7" width="10.85546875" style="9" bestFit="1" customWidth="1"/>
    <col min="8" max="8" width="1.7109375" style="9" customWidth="1"/>
    <col min="9" max="9" width="27.28515625" style="9" bestFit="1" customWidth="1"/>
    <col min="10" max="10" width="1.7109375" style="9" customWidth="1"/>
    <col min="11" max="11" width="17.85546875" style="9" bestFit="1" customWidth="1"/>
    <col min="12" max="12" width="1" style="9" customWidth="1"/>
    <col min="13" max="13" width="3.7109375" style="9" customWidth="1"/>
    <col min="14" max="21" width="9.140625" style="9"/>
    <col min="22" max="22" width="12.28515625" style="9" bestFit="1" customWidth="1"/>
    <col min="23" max="16384" width="9.140625" style="9"/>
  </cols>
  <sheetData>
    <row r="1" spans="1:33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33">
      <c r="A2" s="189"/>
      <c r="B2" s="17"/>
      <c r="C2" s="17"/>
      <c r="D2" s="17"/>
      <c r="E2" s="17"/>
      <c r="F2" s="17"/>
      <c r="G2" s="17"/>
      <c r="H2" s="17"/>
      <c r="I2" s="17"/>
      <c r="J2" s="17"/>
      <c r="K2" s="118" t="s">
        <v>1048</v>
      </c>
      <c r="L2" s="17"/>
      <c r="M2" s="8"/>
      <c r="V2" s="210"/>
      <c r="AG2" s="209"/>
    </row>
    <row r="3" spans="1:33">
      <c r="A3" s="189"/>
      <c r="B3" s="17"/>
      <c r="C3" s="17"/>
      <c r="D3" s="17"/>
      <c r="E3" s="17"/>
      <c r="F3" s="17"/>
      <c r="G3" s="17"/>
      <c r="H3" s="17"/>
      <c r="I3" s="17"/>
      <c r="J3" s="17"/>
      <c r="K3" s="119" t="s">
        <v>0</v>
      </c>
      <c r="L3" s="17"/>
      <c r="M3" s="8"/>
      <c r="V3" s="211"/>
      <c r="AG3" s="209"/>
    </row>
    <row r="4" spans="1:33">
      <c r="A4" s="189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8"/>
      <c r="AG4" s="209"/>
    </row>
    <row r="5" spans="1:33">
      <c r="A5" s="189"/>
      <c r="B5" s="17"/>
      <c r="C5" s="168" t="s">
        <v>1</v>
      </c>
      <c r="D5" s="168"/>
      <c r="E5" s="168"/>
      <c r="F5" s="168"/>
      <c r="G5" s="168"/>
      <c r="H5" s="168"/>
      <c r="I5" s="168"/>
      <c r="J5" s="168"/>
      <c r="K5" s="168"/>
      <c r="L5" s="17"/>
      <c r="M5" s="8"/>
      <c r="AG5" s="209"/>
    </row>
    <row r="6" spans="1:33">
      <c r="A6" s="189"/>
      <c r="B6" s="17"/>
      <c r="C6" s="169" t="s">
        <v>1044</v>
      </c>
      <c r="D6" s="169"/>
      <c r="E6" s="169"/>
      <c r="F6" s="169"/>
      <c r="G6" s="169"/>
      <c r="H6" s="169"/>
      <c r="I6" s="169"/>
      <c r="J6" s="169"/>
      <c r="K6" s="169"/>
      <c r="L6" s="17"/>
      <c r="M6" s="8"/>
      <c r="AG6" s="209"/>
    </row>
    <row r="7" spans="1:33">
      <c r="A7" s="189"/>
      <c r="B7" s="17"/>
      <c r="C7" s="170" t="s">
        <v>1345</v>
      </c>
      <c r="D7" s="170"/>
      <c r="E7" s="170"/>
      <c r="F7" s="170"/>
      <c r="G7" s="170"/>
      <c r="H7" s="170"/>
      <c r="I7" s="170"/>
      <c r="J7" s="170"/>
      <c r="K7" s="170"/>
      <c r="L7" s="17"/>
      <c r="M7" s="8"/>
      <c r="AG7" s="209"/>
    </row>
    <row r="8" spans="1:33">
      <c r="A8" s="189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8"/>
      <c r="V8" s="210"/>
      <c r="AG8" s="209"/>
    </row>
    <row r="9" spans="1:33">
      <c r="A9" s="189"/>
      <c r="B9" s="27" t="s">
        <v>81</v>
      </c>
      <c r="C9" s="27" t="s">
        <v>82</v>
      </c>
      <c r="D9" s="17"/>
      <c r="E9" s="17"/>
      <c r="F9" s="17"/>
      <c r="G9" s="17"/>
      <c r="H9" s="17"/>
      <c r="I9" s="17"/>
      <c r="J9" s="17"/>
      <c r="K9" s="17"/>
      <c r="L9" s="17"/>
      <c r="M9" s="8"/>
      <c r="AG9" s="209"/>
    </row>
    <row r="10" spans="1:33">
      <c r="A10" s="189"/>
      <c r="B10" s="120" t="s">
        <v>83</v>
      </c>
      <c r="C10" s="120" t="s">
        <v>84</v>
      </c>
      <c r="D10" s="121"/>
      <c r="E10" s="120" t="s">
        <v>5</v>
      </c>
      <c r="F10" s="121"/>
      <c r="G10" s="120" t="s">
        <v>4</v>
      </c>
      <c r="H10" s="121"/>
      <c r="I10" s="120" t="s">
        <v>85</v>
      </c>
      <c r="J10" s="122"/>
      <c r="K10" s="123" t="s">
        <v>86</v>
      </c>
      <c r="L10" s="17"/>
      <c r="M10" s="8"/>
      <c r="AG10" s="209"/>
    </row>
    <row r="11" spans="1:33">
      <c r="A11" s="189"/>
      <c r="B11" s="17"/>
      <c r="C11" s="27" t="s">
        <v>10</v>
      </c>
      <c r="D11" s="122"/>
      <c r="E11" s="27" t="s">
        <v>11</v>
      </c>
      <c r="F11" s="17"/>
      <c r="G11" s="124" t="s">
        <v>12</v>
      </c>
      <c r="H11" s="17"/>
      <c r="I11" s="124" t="s">
        <v>13</v>
      </c>
      <c r="J11" s="17"/>
      <c r="K11" s="124" t="s">
        <v>14</v>
      </c>
      <c r="L11" s="17"/>
      <c r="M11" s="8"/>
      <c r="V11" s="210"/>
      <c r="AG11" s="209"/>
    </row>
    <row r="12" spans="1:33">
      <c r="A12" s="189"/>
      <c r="B12" s="17"/>
      <c r="C12" s="27"/>
      <c r="D12" s="125"/>
      <c r="E12" s="17"/>
      <c r="F12" s="125"/>
      <c r="G12" s="27"/>
      <c r="H12" s="125"/>
      <c r="I12" s="17"/>
      <c r="J12" s="125"/>
      <c r="K12" s="17"/>
      <c r="L12" s="17"/>
      <c r="M12" s="8"/>
      <c r="V12" s="211"/>
      <c r="AG12" s="209"/>
    </row>
    <row r="13" spans="1:33">
      <c r="A13" s="189"/>
      <c r="B13" s="178">
        <v>1</v>
      </c>
      <c r="C13" s="178">
        <v>255000</v>
      </c>
      <c r="D13" s="125"/>
      <c r="E13" s="17" t="s">
        <v>1045</v>
      </c>
      <c r="F13" s="125"/>
      <c r="G13" s="178">
        <v>255000</v>
      </c>
      <c r="H13" s="125"/>
      <c r="I13" s="17" t="s">
        <v>1194</v>
      </c>
      <c r="J13" s="125"/>
      <c r="K13" s="204">
        <v>1948975</v>
      </c>
      <c r="L13" s="17"/>
      <c r="M13" s="8"/>
      <c r="V13" s="211"/>
      <c r="AG13" s="209"/>
    </row>
    <row r="14" spans="1:33">
      <c r="A14" s="189"/>
      <c r="B14" s="27">
        <v>2</v>
      </c>
      <c r="C14" s="27">
        <v>255000</v>
      </c>
      <c r="D14" s="125"/>
      <c r="E14" s="17" t="s">
        <v>1045</v>
      </c>
      <c r="F14" s="125"/>
      <c r="G14" s="27">
        <v>255020</v>
      </c>
      <c r="H14" s="125"/>
      <c r="I14" s="17" t="s">
        <v>1046</v>
      </c>
      <c r="J14" s="125"/>
      <c r="K14" s="174">
        <v>47244</v>
      </c>
      <c r="L14" s="17"/>
      <c r="M14" s="8"/>
      <c r="V14" s="211"/>
      <c r="AG14" s="209"/>
    </row>
    <row r="15" spans="1:33">
      <c r="A15" s="189"/>
      <c r="B15" s="27">
        <v>3</v>
      </c>
      <c r="C15" s="27">
        <v>255000</v>
      </c>
      <c r="D15" s="125"/>
      <c r="E15" s="17" t="s">
        <v>1045</v>
      </c>
      <c r="F15" s="125"/>
      <c r="G15" s="27">
        <v>255030</v>
      </c>
      <c r="H15" s="125"/>
      <c r="I15" s="17" t="s">
        <v>1047</v>
      </c>
      <c r="J15" s="125"/>
      <c r="K15" s="126">
        <v>4814082</v>
      </c>
      <c r="L15" s="17"/>
      <c r="M15" s="8"/>
      <c r="V15" s="211"/>
      <c r="AG15" s="209"/>
    </row>
    <row r="16" spans="1:33" ht="13.5" thickBot="1">
      <c r="A16" s="189"/>
      <c r="B16" s="27">
        <f>+B15+1</f>
        <v>4</v>
      </c>
      <c r="C16" s="17"/>
      <c r="D16" s="125"/>
      <c r="E16" s="17"/>
      <c r="F16" s="125"/>
      <c r="G16" s="17"/>
      <c r="H16" s="125"/>
      <c r="I16" s="17"/>
      <c r="J16" s="125"/>
      <c r="K16" s="127">
        <f>SUM(K13:K15)</f>
        <v>6810301</v>
      </c>
      <c r="L16" s="17"/>
      <c r="M16" s="8"/>
    </row>
    <row r="17" spans="1:13" ht="5.25" customHeight="1" thickTop="1">
      <c r="A17" s="189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8"/>
    </row>
    <row r="18" spans="1:13">
      <c r="A18" s="18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I19" s="17"/>
    </row>
  </sheetData>
  <sortState xmlns:xlrd2="http://schemas.microsoft.com/office/spreadsheetml/2017/richdata2" ref="R2:AJ15">
    <sortCondition ref="T2:T15"/>
  </sortState>
  <printOptions horizontalCentered="1"/>
  <pageMargins left="0.5" right="0.5" top="1" bottom="0.5" header="0.5" footer="0.25"/>
  <pageSetup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2B68-3441-455F-AF1E-A6570B8C4373}"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7109375" bestFit="1" customWidth="1"/>
  </cols>
  <sheetData>
    <row r="1" spans="1:1" ht="15.75">
      <c r="A1" s="182" t="s">
        <v>1266</v>
      </c>
    </row>
    <row r="2" spans="1:1" ht="15.75">
      <c r="A2" s="183"/>
    </row>
    <row r="3" spans="1:1" ht="15.75">
      <c r="A3" s="182" t="s">
        <v>1267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showGridLines="0" tabSelected="1" view="pageBreakPreview" zoomScale="60" zoomScaleNormal="85" workbookViewId="0">
      <selection activeCell="O65" sqref="O65"/>
    </sheetView>
  </sheetViews>
  <sheetFormatPr defaultColWidth="9.140625" defaultRowHeight="12.75"/>
  <cols>
    <col min="1" max="1" width="3.7109375" style="30" customWidth="1"/>
    <col min="2" max="2" width="5.28515625" style="30" customWidth="1"/>
    <col min="3" max="3" width="10.85546875" style="30" bestFit="1" customWidth="1"/>
    <col min="4" max="4" width="2" style="30" customWidth="1"/>
    <col min="5" max="5" width="62.7109375" style="30" customWidth="1"/>
    <col min="6" max="6" width="16.5703125" style="30" bestFit="1" customWidth="1"/>
    <col min="7" max="7" width="15" style="30" bestFit="1" customWidth="1"/>
    <col min="8" max="8" width="13.42578125" style="30" bestFit="1" customWidth="1"/>
    <col min="9" max="9" width="17" style="30" bestFit="1" customWidth="1"/>
    <col min="10" max="10" width="1.140625" style="30" customWidth="1"/>
    <col min="11" max="11" width="3.5703125" style="30" customWidth="1"/>
    <col min="12" max="16384" width="9.140625" style="30"/>
  </cols>
  <sheetData>
    <row r="1" spans="1:1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>
      <c r="A2" s="184"/>
      <c r="B2" s="222"/>
      <c r="C2" s="36"/>
      <c r="D2" s="36"/>
      <c r="E2" s="36"/>
      <c r="F2" s="36"/>
      <c r="G2" s="36"/>
      <c r="H2" s="39"/>
      <c r="I2" s="39" t="s">
        <v>1049</v>
      </c>
      <c r="J2" s="36"/>
      <c r="K2" s="29"/>
    </row>
    <row r="3" spans="1:11">
      <c r="A3" s="184"/>
      <c r="B3" s="36"/>
      <c r="C3" s="36"/>
      <c r="D3" s="36"/>
      <c r="E3" s="36"/>
      <c r="F3" s="36"/>
      <c r="G3" s="36"/>
      <c r="H3" s="39"/>
      <c r="I3" s="39" t="s">
        <v>0</v>
      </c>
      <c r="J3" s="36"/>
      <c r="K3" s="29"/>
    </row>
    <row r="4" spans="1:11">
      <c r="A4" s="184"/>
      <c r="B4" s="36"/>
      <c r="C4" s="36"/>
      <c r="D4" s="36"/>
      <c r="E4" s="36"/>
      <c r="F4" s="36"/>
      <c r="G4" s="39"/>
      <c r="H4" s="39"/>
      <c r="I4" s="36"/>
      <c r="J4" s="36"/>
      <c r="K4" s="29"/>
    </row>
    <row r="5" spans="1:11">
      <c r="A5" s="184"/>
      <c r="B5" s="36"/>
      <c r="C5" s="171" t="s">
        <v>1</v>
      </c>
      <c r="D5" s="171"/>
      <c r="E5" s="171"/>
      <c r="F5" s="171"/>
      <c r="G5" s="171"/>
      <c r="H5" s="171"/>
      <c r="I5" s="171"/>
      <c r="J5" s="36"/>
      <c r="K5" s="29"/>
    </row>
    <row r="6" spans="1:11">
      <c r="A6" s="184"/>
      <c r="B6" s="36"/>
      <c r="C6" s="172" t="s">
        <v>43</v>
      </c>
      <c r="D6" s="172"/>
      <c r="E6" s="172"/>
      <c r="F6" s="172"/>
      <c r="G6" s="172"/>
      <c r="H6" s="172"/>
      <c r="I6" s="172"/>
      <c r="J6" s="36"/>
      <c r="K6" s="29"/>
    </row>
    <row r="7" spans="1:11">
      <c r="A7" s="184"/>
      <c r="B7" s="36"/>
      <c r="C7" s="173" t="s">
        <v>1318</v>
      </c>
      <c r="D7" s="173"/>
      <c r="E7" s="173"/>
      <c r="F7" s="173"/>
      <c r="G7" s="173"/>
      <c r="H7" s="173"/>
      <c r="I7" s="173"/>
      <c r="J7" s="36"/>
      <c r="K7" s="29"/>
    </row>
    <row r="8" spans="1:11">
      <c r="A8" s="184"/>
      <c r="B8" s="36"/>
      <c r="C8" s="36"/>
      <c r="D8" s="36"/>
      <c r="E8" s="36"/>
      <c r="F8" s="82"/>
      <c r="G8" s="36"/>
      <c r="H8" s="36"/>
      <c r="I8" s="36"/>
      <c r="J8" s="36"/>
      <c r="K8" s="29"/>
    </row>
    <row r="9" spans="1:11" ht="25.5">
      <c r="A9" s="184"/>
      <c r="B9" s="40" t="s">
        <v>3</v>
      </c>
      <c r="C9" s="42" t="s">
        <v>4</v>
      </c>
      <c r="D9" s="160"/>
      <c r="E9" s="42" t="s">
        <v>5</v>
      </c>
      <c r="F9" s="40" t="s">
        <v>6</v>
      </c>
      <c r="G9" s="40" t="s">
        <v>44</v>
      </c>
      <c r="H9" s="40" t="s">
        <v>61</v>
      </c>
      <c r="I9" s="42" t="s">
        <v>9</v>
      </c>
      <c r="J9" s="36"/>
      <c r="K9" s="29"/>
    </row>
    <row r="10" spans="1:11">
      <c r="A10" s="184"/>
      <c r="B10" s="36"/>
      <c r="C10" s="43" t="s">
        <v>10</v>
      </c>
      <c r="D10" s="36"/>
      <c r="E10" s="43" t="s">
        <v>11</v>
      </c>
      <c r="F10" s="43" t="s">
        <v>12</v>
      </c>
      <c r="G10" s="43" t="s">
        <v>13</v>
      </c>
      <c r="H10" s="43" t="s">
        <v>14</v>
      </c>
      <c r="I10" s="43" t="s">
        <v>15</v>
      </c>
      <c r="J10" s="36"/>
      <c r="K10" s="29"/>
    </row>
    <row r="11" spans="1:11" ht="9.9499999999999993" customHeight="1">
      <c r="A11" s="184"/>
      <c r="B11" s="36"/>
      <c r="C11" s="36"/>
      <c r="D11" s="36"/>
      <c r="E11" s="36"/>
      <c r="F11" s="36"/>
      <c r="G11" s="36"/>
      <c r="H11" s="36"/>
      <c r="I11" s="36"/>
      <c r="J11" s="36"/>
      <c r="K11" s="29"/>
    </row>
    <row r="12" spans="1:11">
      <c r="A12" s="184"/>
      <c r="B12" s="160">
        <v>1</v>
      </c>
      <c r="C12" s="160">
        <v>410000</v>
      </c>
      <c r="D12" s="36"/>
      <c r="E12" s="36" t="s">
        <v>45</v>
      </c>
      <c r="F12" s="52">
        <v>-20569539</v>
      </c>
      <c r="G12" s="52">
        <v>-2561168</v>
      </c>
      <c r="H12" s="52">
        <v>0</v>
      </c>
      <c r="I12" s="74">
        <f>SUM(F12,G12,H12)</f>
        <v>-23130707</v>
      </c>
      <c r="J12" s="36"/>
      <c r="K12" s="29"/>
    </row>
    <row r="13" spans="1:11">
      <c r="A13" s="184"/>
      <c r="B13" s="160">
        <v>2</v>
      </c>
      <c r="C13" s="160">
        <v>410000</v>
      </c>
      <c r="D13" s="36"/>
      <c r="E13" s="36" t="s">
        <v>60</v>
      </c>
      <c r="F13" s="55">
        <v>-4945818</v>
      </c>
      <c r="G13" s="55">
        <v>0</v>
      </c>
      <c r="H13" s="55">
        <v>0</v>
      </c>
      <c r="I13" s="74">
        <f>SUM(F13,G13,H13)</f>
        <v>-4945818</v>
      </c>
      <c r="J13" s="36"/>
      <c r="K13" s="29"/>
    </row>
    <row r="14" spans="1:11">
      <c r="A14" s="184"/>
      <c r="B14" s="160">
        <v>3</v>
      </c>
      <c r="C14" s="160">
        <v>410000</v>
      </c>
      <c r="D14" s="36"/>
      <c r="E14" s="36" t="s">
        <v>46</v>
      </c>
      <c r="F14" s="47">
        <v>-219</v>
      </c>
      <c r="G14" s="47">
        <v>-27</v>
      </c>
      <c r="H14" s="47">
        <v>0</v>
      </c>
      <c r="I14" s="74">
        <f>SUM(F14,G14,H14)</f>
        <v>-246</v>
      </c>
      <c r="J14" s="36"/>
      <c r="K14" s="29"/>
    </row>
    <row r="15" spans="1:11">
      <c r="A15" s="184"/>
      <c r="B15" s="160">
        <v>4</v>
      </c>
      <c r="C15" s="160">
        <v>410000</v>
      </c>
      <c r="D15" s="36"/>
      <c r="E15" s="92" t="s">
        <v>47</v>
      </c>
      <c r="F15" s="55">
        <v>8495</v>
      </c>
      <c r="G15" s="55">
        <v>1058</v>
      </c>
      <c r="H15" s="47">
        <v>0</v>
      </c>
      <c r="I15" s="74">
        <f>SUM(F15,G15,H15)</f>
        <v>9553</v>
      </c>
      <c r="J15" s="36"/>
      <c r="K15" s="29"/>
    </row>
    <row r="16" spans="1:11" ht="13.5" thickBot="1">
      <c r="A16" s="184"/>
      <c r="B16" s="160">
        <v>5</v>
      </c>
      <c r="C16" s="36"/>
      <c r="D16" s="36"/>
      <c r="E16" s="36"/>
      <c r="F16" s="93">
        <f>SUM(F12:F15)</f>
        <v>-25507081</v>
      </c>
      <c r="G16" s="93">
        <f>SUM(G12:G15)</f>
        <v>-2560137</v>
      </c>
      <c r="H16" s="93">
        <f>SUM(H12:H15)</f>
        <v>0</v>
      </c>
      <c r="I16" s="93">
        <f>SUM(F16,G16,H16)-1</f>
        <v>-28067219</v>
      </c>
      <c r="J16" s="36"/>
      <c r="K16" s="29"/>
    </row>
    <row r="17" spans="1:11" ht="13.5" thickTop="1">
      <c r="A17" s="184"/>
      <c r="B17" s="160"/>
      <c r="C17" s="36"/>
      <c r="D17" s="36"/>
      <c r="E17" s="36"/>
      <c r="F17" s="90"/>
      <c r="G17" s="90"/>
      <c r="H17" s="90"/>
      <c r="I17" s="36"/>
      <c r="J17" s="36"/>
      <c r="K17" s="29"/>
    </row>
    <row r="18" spans="1:11">
      <c r="A18" s="184"/>
      <c r="B18" s="160"/>
      <c r="C18" s="36"/>
      <c r="D18" s="36"/>
      <c r="E18" s="36"/>
      <c r="F18" s="90"/>
      <c r="G18" s="90"/>
      <c r="H18" s="90"/>
      <c r="I18" s="36"/>
      <c r="J18" s="36"/>
      <c r="K18" s="29"/>
    </row>
    <row r="19" spans="1:11">
      <c r="A19" s="184"/>
      <c r="B19" s="160"/>
      <c r="C19" s="36"/>
      <c r="D19" s="36"/>
      <c r="E19" s="36"/>
      <c r="F19" s="90"/>
      <c r="G19" s="90"/>
      <c r="H19" s="90"/>
      <c r="I19" s="36"/>
      <c r="J19" s="36"/>
      <c r="K19" s="29"/>
    </row>
    <row r="20" spans="1:11">
      <c r="A20" s="184"/>
      <c r="B20" s="160"/>
      <c r="C20" s="56" t="s">
        <v>29</v>
      </c>
      <c r="D20" s="36"/>
      <c r="E20" s="36"/>
      <c r="F20" s="36"/>
      <c r="G20" s="94"/>
      <c r="H20" s="36"/>
      <c r="I20" s="36"/>
      <c r="J20" s="36"/>
      <c r="K20" s="29"/>
    </row>
    <row r="21" spans="1:11">
      <c r="A21" s="184"/>
      <c r="B21" s="160"/>
      <c r="C21" s="91" t="s">
        <v>16</v>
      </c>
      <c r="D21" s="36" t="s">
        <v>1362</v>
      </c>
      <c r="E21" s="36"/>
      <c r="F21" s="66"/>
      <c r="G21" s="94"/>
      <c r="H21" s="90"/>
      <c r="I21" s="36"/>
      <c r="J21" s="36"/>
      <c r="K21" s="29"/>
    </row>
    <row r="22" spans="1:11" ht="13.5" thickBot="1">
      <c r="A22" s="184"/>
      <c r="B22" s="160"/>
      <c r="C22" s="91"/>
      <c r="D22" s="36"/>
      <c r="E22" s="36" t="s">
        <v>1363</v>
      </c>
      <c r="F22" s="215">
        <v>7847450785</v>
      </c>
      <c r="G22" s="216"/>
      <c r="H22" s="90"/>
      <c r="I22" s="36"/>
      <c r="J22" s="36"/>
      <c r="K22" s="29"/>
    </row>
    <row r="23" spans="1:11" ht="13.5" thickTop="1">
      <c r="A23" s="184"/>
      <c r="B23" s="160"/>
      <c r="C23" s="91"/>
      <c r="D23" s="36" t="s">
        <v>1319</v>
      </c>
      <c r="E23" s="95"/>
      <c r="F23" s="3"/>
      <c r="G23" s="216"/>
      <c r="H23" s="90"/>
      <c r="I23" s="36"/>
      <c r="J23" s="36"/>
      <c r="K23" s="29"/>
    </row>
    <row r="24" spans="1:11">
      <c r="A24" s="184"/>
      <c r="B24" s="160"/>
      <c r="C24" s="36"/>
      <c r="D24" s="39"/>
      <c r="E24" s="76" t="s">
        <v>1320</v>
      </c>
      <c r="F24" s="220">
        <v>846151471</v>
      </c>
      <c r="G24" s="217">
        <f>+F24/F22</f>
        <v>0.10782501148237529</v>
      </c>
      <c r="H24" s="90"/>
      <c r="I24" s="36"/>
      <c r="J24" s="36"/>
      <c r="K24" s="29"/>
    </row>
    <row r="25" spans="1:11">
      <c r="A25" s="184"/>
      <c r="B25" s="160"/>
      <c r="C25" s="36"/>
      <c r="D25" s="96"/>
      <c r="E25" s="36" t="s">
        <v>1321</v>
      </c>
      <c r="F25" s="221">
        <v>22764376</v>
      </c>
      <c r="G25" s="217">
        <f>+F25/F22</f>
        <v>2.9008625378719086E-3</v>
      </c>
      <c r="H25" s="90"/>
      <c r="I25" s="36"/>
      <c r="J25" s="36"/>
      <c r="K25" s="29"/>
    </row>
    <row r="26" spans="1:11" ht="13.5" thickBot="1">
      <c r="A26" s="184"/>
      <c r="B26" s="160"/>
      <c r="C26" s="36"/>
      <c r="D26" s="96"/>
      <c r="E26" s="36"/>
      <c r="F26" s="218">
        <f>SUM(F24:F25)</f>
        <v>868915847</v>
      </c>
      <c r="G26" s="219">
        <f>SUM(G24:G25)</f>
        <v>0.11072587402024719</v>
      </c>
      <c r="H26" s="90"/>
      <c r="I26" s="36"/>
      <c r="J26" s="36"/>
      <c r="K26" s="29"/>
    </row>
    <row r="27" spans="1:11" ht="4.5" customHeight="1" thickTop="1">
      <c r="A27" s="184"/>
      <c r="B27" s="160"/>
      <c r="C27" s="36"/>
      <c r="D27" s="96"/>
      <c r="E27" s="36"/>
      <c r="F27" s="36"/>
      <c r="G27" s="97"/>
      <c r="H27" s="90"/>
      <c r="I27" s="36"/>
      <c r="J27" s="36"/>
      <c r="K27" s="29"/>
    </row>
    <row r="28" spans="1:11">
      <c r="A28" s="184"/>
      <c r="B28" s="29"/>
      <c r="C28" s="29"/>
      <c r="D28" s="29"/>
      <c r="E28" s="29"/>
      <c r="F28" s="29"/>
      <c r="G28" s="29"/>
      <c r="H28" s="29"/>
      <c r="I28" s="29"/>
      <c r="J28" s="29"/>
      <c r="K28" s="29"/>
    </row>
  </sheetData>
  <printOptions horizontalCentered="1"/>
  <pageMargins left="0.75" right="0.75" top="0.75" bottom="1" header="0.5" footer="0.5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95F1-786B-49E8-8968-B211D7A9A6FC}"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140625" bestFit="1" customWidth="1"/>
  </cols>
  <sheetData>
    <row r="1" spans="1:1" ht="15.75">
      <c r="A1" s="182" t="s">
        <v>1268</v>
      </c>
    </row>
    <row r="2" spans="1:1" ht="15.75">
      <c r="A2" s="183"/>
    </row>
    <row r="3" spans="1:1" ht="15.75">
      <c r="A3" s="182" t="s">
        <v>1269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9"/>
  <sheetViews>
    <sheetView tabSelected="1" view="pageBreakPreview" zoomScale="60" zoomScaleNormal="90" workbookViewId="0">
      <selection activeCell="O65" sqref="O65"/>
    </sheetView>
  </sheetViews>
  <sheetFormatPr defaultColWidth="9.140625" defaultRowHeight="12.75"/>
  <cols>
    <col min="1" max="1" width="3.7109375" style="30" customWidth="1"/>
    <col min="2" max="2" width="4.7109375" style="30" bestFit="1" customWidth="1"/>
    <col min="3" max="3" width="12" style="30" customWidth="1"/>
    <col min="4" max="4" width="38" style="30" customWidth="1"/>
    <col min="5" max="5" width="5.85546875" style="33" customWidth="1"/>
    <col min="6" max="6" width="14" style="30" bestFit="1" customWidth="1"/>
    <col min="7" max="7" width="13.28515625" style="30" bestFit="1" customWidth="1"/>
    <col min="8" max="8" width="9" style="30" bestFit="1" customWidth="1"/>
    <col min="9" max="9" width="14" style="30" bestFit="1" customWidth="1"/>
    <col min="10" max="10" width="1.28515625" style="30" customWidth="1"/>
    <col min="11" max="11" width="3.7109375" style="30" customWidth="1"/>
    <col min="12" max="16384" width="9.140625" style="30"/>
  </cols>
  <sheetData>
    <row r="1" spans="1:11">
      <c r="A1" s="184"/>
      <c r="B1" s="184"/>
      <c r="C1" s="184"/>
      <c r="D1" s="184"/>
      <c r="E1" s="185"/>
      <c r="F1" s="184"/>
      <c r="G1" s="184"/>
      <c r="H1" s="184"/>
      <c r="I1" s="184"/>
      <c r="J1" s="184"/>
      <c r="K1" s="184"/>
    </row>
    <row r="2" spans="1:11">
      <c r="A2" s="184"/>
      <c r="B2" s="36"/>
      <c r="C2" s="36"/>
      <c r="D2" s="36"/>
      <c r="E2" s="38"/>
      <c r="F2" s="36"/>
      <c r="G2" s="36"/>
      <c r="H2" s="36"/>
      <c r="I2" s="37" t="s">
        <v>1050</v>
      </c>
      <c r="J2" s="36"/>
      <c r="K2" s="29"/>
    </row>
    <row r="3" spans="1:11">
      <c r="A3" s="184"/>
      <c r="B3" s="36"/>
      <c r="C3" s="36"/>
      <c r="D3" s="36"/>
      <c r="E3" s="38"/>
      <c r="F3" s="36"/>
      <c r="G3" s="36"/>
      <c r="H3" s="36"/>
      <c r="I3" s="39" t="s">
        <v>0</v>
      </c>
      <c r="J3" s="36"/>
      <c r="K3" s="29"/>
    </row>
    <row r="4" spans="1:11">
      <c r="A4" s="184"/>
      <c r="B4" s="36"/>
      <c r="C4" s="36"/>
      <c r="D4" s="36"/>
      <c r="E4" s="38"/>
      <c r="F4" s="36"/>
      <c r="G4" s="36"/>
      <c r="H4" s="36"/>
      <c r="I4" s="36"/>
      <c r="J4" s="36"/>
      <c r="K4" s="29"/>
    </row>
    <row r="5" spans="1:11">
      <c r="A5" s="184"/>
      <c r="B5" s="171" t="s">
        <v>1</v>
      </c>
      <c r="C5" s="171"/>
      <c r="D5" s="171"/>
      <c r="E5" s="171"/>
      <c r="F5" s="171"/>
      <c r="G5" s="171"/>
      <c r="H5" s="171"/>
      <c r="I5" s="171"/>
      <c r="J5" s="171"/>
      <c r="K5" s="29"/>
    </row>
    <row r="6" spans="1:11">
      <c r="A6" s="184"/>
      <c r="B6" s="172" t="s">
        <v>48</v>
      </c>
      <c r="C6" s="171"/>
      <c r="D6" s="172"/>
      <c r="E6" s="172"/>
      <c r="F6" s="172"/>
      <c r="G6" s="172"/>
      <c r="H6" s="172"/>
      <c r="I6" s="172"/>
      <c r="J6" s="171"/>
      <c r="K6" s="29"/>
    </row>
    <row r="7" spans="1:11">
      <c r="A7" s="184"/>
      <c r="B7" s="173" t="s">
        <v>1318</v>
      </c>
      <c r="C7" s="193"/>
      <c r="D7" s="173"/>
      <c r="E7" s="173"/>
      <c r="F7" s="173"/>
      <c r="G7" s="173"/>
      <c r="H7" s="173"/>
      <c r="I7" s="173"/>
      <c r="J7" s="171"/>
      <c r="K7" s="29"/>
    </row>
    <row r="8" spans="1:11">
      <c r="A8" s="184"/>
      <c r="B8" s="36"/>
      <c r="C8" s="36"/>
      <c r="D8" s="36"/>
      <c r="E8" s="38"/>
      <c r="F8" s="82"/>
      <c r="G8" s="36"/>
      <c r="H8" s="36"/>
      <c r="I8" s="36"/>
      <c r="J8" s="36"/>
      <c r="K8" s="29"/>
    </row>
    <row r="9" spans="1:11" ht="25.5">
      <c r="A9" s="184"/>
      <c r="B9" s="40" t="s">
        <v>3</v>
      </c>
      <c r="C9" s="42" t="s">
        <v>4</v>
      </c>
      <c r="D9" s="42" t="s">
        <v>5</v>
      </c>
      <c r="E9" s="38"/>
      <c r="F9" s="40" t="s">
        <v>6</v>
      </c>
      <c r="G9" s="40" t="s">
        <v>49</v>
      </c>
      <c r="H9" s="40" t="s">
        <v>8</v>
      </c>
      <c r="I9" s="42" t="s">
        <v>9</v>
      </c>
      <c r="J9" s="36"/>
      <c r="K9" s="29"/>
    </row>
    <row r="10" spans="1:11">
      <c r="A10" s="184"/>
      <c r="B10" s="36"/>
      <c r="C10" s="43" t="s">
        <v>10</v>
      </c>
      <c r="D10" s="43" t="s">
        <v>11</v>
      </c>
      <c r="E10" s="38"/>
      <c r="F10" s="43" t="s">
        <v>12</v>
      </c>
      <c r="G10" s="43" t="s">
        <v>13</v>
      </c>
      <c r="H10" s="43" t="s">
        <v>14</v>
      </c>
      <c r="I10" s="43" t="s">
        <v>15</v>
      </c>
      <c r="J10" s="36"/>
      <c r="K10" s="29"/>
    </row>
    <row r="11" spans="1:11" ht="9.9499999999999993" customHeight="1">
      <c r="A11" s="184"/>
      <c r="B11" s="36"/>
      <c r="C11" s="36"/>
      <c r="D11" s="36"/>
      <c r="E11" s="38"/>
      <c r="F11" s="36"/>
      <c r="G11" s="36"/>
      <c r="H11" s="36"/>
      <c r="I11" s="36"/>
      <c r="J11" s="36"/>
      <c r="K11" s="29"/>
    </row>
    <row r="12" spans="1:11">
      <c r="A12" s="184"/>
      <c r="B12" s="98">
        <v>1</v>
      </c>
      <c r="C12" s="98">
        <v>410050</v>
      </c>
      <c r="D12" s="99" t="s">
        <v>50</v>
      </c>
      <c r="E12" s="100" t="s">
        <v>16</v>
      </c>
      <c r="F12" s="101">
        <v>-1236403</v>
      </c>
      <c r="G12" s="102">
        <v>-153948</v>
      </c>
      <c r="H12" s="102">
        <v>0</v>
      </c>
      <c r="I12" s="102">
        <f t="shared" ref="I12:I23" si="0">SUM(F12,G12,H12)</f>
        <v>-1390351</v>
      </c>
      <c r="J12" s="36"/>
      <c r="K12" s="29"/>
    </row>
    <row r="13" spans="1:11">
      <c r="A13" s="184"/>
      <c r="B13" s="98">
        <v>2</v>
      </c>
      <c r="C13" s="98">
        <v>410090</v>
      </c>
      <c r="D13" s="99" t="s">
        <v>51</v>
      </c>
      <c r="E13" s="100" t="s">
        <v>17</v>
      </c>
      <c r="F13" s="101">
        <v>-994596</v>
      </c>
      <c r="G13" s="101">
        <v>0</v>
      </c>
      <c r="H13" s="101">
        <v>0</v>
      </c>
      <c r="I13" s="101">
        <f t="shared" si="0"/>
        <v>-994596</v>
      </c>
      <c r="J13" s="36"/>
      <c r="K13" s="29"/>
    </row>
    <row r="14" spans="1:11">
      <c r="A14" s="184"/>
      <c r="B14" s="98">
        <v>3</v>
      </c>
      <c r="C14" s="98">
        <v>412000</v>
      </c>
      <c r="D14" s="99" t="s">
        <v>52</v>
      </c>
      <c r="E14" s="100" t="s">
        <v>17</v>
      </c>
      <c r="F14" s="101">
        <v>-114569</v>
      </c>
      <c r="G14" s="101">
        <v>0</v>
      </c>
      <c r="H14" s="101">
        <v>0</v>
      </c>
      <c r="I14" s="101">
        <f t="shared" si="0"/>
        <v>-114569</v>
      </c>
      <c r="J14" s="36"/>
      <c r="K14" s="29"/>
    </row>
    <row r="15" spans="1:11">
      <c r="A15" s="184"/>
      <c r="B15" s="98">
        <v>4</v>
      </c>
      <c r="C15" s="98">
        <v>412000</v>
      </c>
      <c r="D15" s="103" t="s">
        <v>1281</v>
      </c>
      <c r="E15" s="100" t="s">
        <v>18</v>
      </c>
      <c r="F15" s="101">
        <v>-13018</v>
      </c>
      <c r="G15" s="101">
        <v>-51482</v>
      </c>
      <c r="H15" s="101">
        <v>0</v>
      </c>
      <c r="I15" s="101">
        <f t="shared" si="0"/>
        <v>-64500</v>
      </c>
      <c r="J15" s="36"/>
      <c r="K15" s="29"/>
    </row>
    <row r="16" spans="1:11">
      <c r="A16" s="184"/>
      <c r="B16" s="98">
        <v>5</v>
      </c>
      <c r="C16" s="98">
        <v>412000</v>
      </c>
      <c r="D16" s="99" t="s">
        <v>53</v>
      </c>
      <c r="E16" s="100" t="s">
        <v>17</v>
      </c>
      <c r="F16" s="101">
        <v>-3905485</v>
      </c>
      <c r="G16" s="101">
        <v>0</v>
      </c>
      <c r="H16" s="101">
        <v>0</v>
      </c>
      <c r="I16" s="101">
        <f t="shared" si="0"/>
        <v>-3905485</v>
      </c>
      <c r="J16" s="36"/>
      <c r="K16" s="29"/>
    </row>
    <row r="17" spans="1:11">
      <c r="A17" s="184"/>
      <c r="B17" s="98">
        <v>6</v>
      </c>
      <c r="C17" s="98">
        <v>412000</v>
      </c>
      <c r="D17" s="99" t="s">
        <v>1282</v>
      </c>
      <c r="E17" s="100" t="s">
        <v>19</v>
      </c>
      <c r="F17" s="101">
        <v>-27744</v>
      </c>
      <c r="G17" s="101">
        <v>0</v>
      </c>
      <c r="H17" s="101">
        <v>0</v>
      </c>
      <c r="I17" s="101">
        <f t="shared" si="0"/>
        <v>-27744</v>
      </c>
      <c r="J17" s="36"/>
      <c r="K17" s="29"/>
    </row>
    <row r="18" spans="1:11">
      <c r="A18" s="184"/>
      <c r="B18" s="98">
        <v>7</v>
      </c>
      <c r="C18" s="98">
        <v>412000</v>
      </c>
      <c r="D18" s="99" t="s">
        <v>54</v>
      </c>
      <c r="E18" s="100" t="s">
        <v>17</v>
      </c>
      <c r="F18" s="101">
        <v>-250454</v>
      </c>
      <c r="G18" s="101">
        <v>0</v>
      </c>
      <c r="H18" s="101">
        <v>0</v>
      </c>
      <c r="I18" s="101">
        <f t="shared" si="0"/>
        <v>-250454</v>
      </c>
      <c r="J18" s="36"/>
      <c r="K18" s="29"/>
    </row>
    <row r="19" spans="1:11">
      <c r="A19" s="184"/>
      <c r="B19" s="98">
        <v>8</v>
      </c>
      <c r="C19" s="98">
        <v>412000</v>
      </c>
      <c r="D19" s="99" t="s">
        <v>1084</v>
      </c>
      <c r="E19" s="100" t="s">
        <v>17</v>
      </c>
      <c r="F19" s="101">
        <v>-209095</v>
      </c>
      <c r="G19" s="104">
        <v>0</v>
      </c>
      <c r="H19" s="104">
        <v>0</v>
      </c>
      <c r="I19" s="104">
        <f t="shared" si="0"/>
        <v>-209095</v>
      </c>
      <c r="J19" s="36"/>
      <c r="K19" s="29"/>
    </row>
    <row r="20" spans="1:11">
      <c r="A20" s="184"/>
      <c r="B20" s="98">
        <v>9</v>
      </c>
      <c r="C20" s="98">
        <v>412000</v>
      </c>
      <c r="D20" s="99" t="s">
        <v>1085</v>
      </c>
      <c r="E20" s="100"/>
      <c r="F20" s="101">
        <v>-2540168</v>
      </c>
      <c r="G20" s="104">
        <v>0</v>
      </c>
      <c r="H20" s="104">
        <v>0</v>
      </c>
      <c r="I20" s="104">
        <f t="shared" si="0"/>
        <v>-2540168</v>
      </c>
      <c r="J20" s="36"/>
      <c r="K20" s="29"/>
    </row>
    <row r="21" spans="1:11">
      <c r="A21" s="184"/>
      <c r="B21" s="98">
        <v>10</v>
      </c>
      <c r="C21" s="98">
        <v>412000</v>
      </c>
      <c r="D21" s="105" t="s">
        <v>1283</v>
      </c>
      <c r="E21" s="100" t="s">
        <v>17</v>
      </c>
      <c r="F21" s="104">
        <v>-250454</v>
      </c>
      <c r="G21" s="104">
        <v>0</v>
      </c>
      <c r="H21" s="104">
        <v>0</v>
      </c>
      <c r="I21" s="104">
        <f t="shared" si="0"/>
        <v>-250454</v>
      </c>
      <c r="J21" s="36"/>
      <c r="K21" s="29"/>
    </row>
    <row r="22" spans="1:11">
      <c r="A22" s="184"/>
      <c r="B22" s="98">
        <v>11</v>
      </c>
      <c r="C22" s="98">
        <v>412000</v>
      </c>
      <c r="D22" s="146" t="s">
        <v>1105</v>
      </c>
      <c r="E22" s="100" t="s">
        <v>17</v>
      </c>
      <c r="F22" s="101">
        <v>-898970</v>
      </c>
      <c r="G22" s="104">
        <v>0</v>
      </c>
      <c r="H22" s="104">
        <v>0</v>
      </c>
      <c r="I22" s="104">
        <f t="shared" si="0"/>
        <v>-898970</v>
      </c>
      <c r="J22" s="36"/>
      <c r="K22" s="29"/>
    </row>
    <row r="23" spans="1:11">
      <c r="A23" s="184"/>
      <c r="B23" s="38">
        <v>12</v>
      </c>
      <c r="C23" s="38">
        <v>412000</v>
      </c>
      <c r="D23" s="36" t="s">
        <v>55</v>
      </c>
      <c r="E23" s="38"/>
      <c r="F23" s="101">
        <v>-8514928</v>
      </c>
      <c r="G23" s="104">
        <v>0</v>
      </c>
      <c r="H23" s="104">
        <v>0</v>
      </c>
      <c r="I23" s="104">
        <f t="shared" si="0"/>
        <v>-8514928</v>
      </c>
      <c r="J23" s="36"/>
      <c r="K23" s="29"/>
    </row>
    <row r="24" spans="1:11" ht="9.9499999999999993" customHeight="1">
      <c r="A24" s="184"/>
      <c r="B24" s="160"/>
      <c r="C24" s="160"/>
      <c r="D24" s="36"/>
      <c r="E24" s="160"/>
      <c r="F24" s="72"/>
      <c r="G24" s="72"/>
      <c r="H24" s="72"/>
      <c r="I24" s="72"/>
      <c r="J24" s="36"/>
      <c r="K24" s="29"/>
    </row>
    <row r="25" spans="1:11" ht="13.5" thickBot="1">
      <c r="A25" s="184"/>
      <c r="B25" s="38">
        <v>13</v>
      </c>
      <c r="C25" s="36"/>
      <c r="D25" s="36"/>
      <c r="E25" s="38"/>
      <c r="F25" s="106">
        <f>SUM(F12:F24)</f>
        <v>-18955884</v>
      </c>
      <c r="G25" s="106">
        <f>SUM(G12:G24)</f>
        <v>-205430</v>
      </c>
      <c r="H25" s="106">
        <f>SUM(H12:H24)</f>
        <v>0</v>
      </c>
      <c r="I25" s="106">
        <f>SUM(I12:I24)-1</f>
        <v>-19161315</v>
      </c>
      <c r="J25" s="36"/>
      <c r="K25" s="29"/>
    </row>
    <row r="26" spans="1:11" ht="13.5" thickTop="1">
      <c r="A26" s="184"/>
      <c r="B26" s="38"/>
      <c r="C26" s="36"/>
      <c r="D26" s="36"/>
      <c r="E26" s="38"/>
      <c r="F26" s="107"/>
      <c r="G26" s="107"/>
      <c r="H26" s="107"/>
      <c r="I26" s="107"/>
      <c r="J26" s="36"/>
      <c r="K26" s="29"/>
    </row>
    <row r="27" spans="1:11">
      <c r="A27" s="184"/>
      <c r="B27" s="36"/>
      <c r="C27" s="36"/>
      <c r="D27" s="36"/>
      <c r="E27" s="38"/>
      <c r="F27" s="108"/>
      <c r="G27" s="108"/>
      <c r="H27" s="108"/>
      <c r="I27" s="108"/>
      <c r="J27" s="36"/>
      <c r="K27" s="29"/>
    </row>
    <row r="28" spans="1:11">
      <c r="A28" s="184"/>
      <c r="B28" s="36"/>
      <c r="C28" s="36"/>
      <c r="D28" s="36"/>
      <c r="E28" s="38"/>
      <c r="F28" s="108"/>
      <c r="G28" s="108"/>
      <c r="H28" s="108"/>
      <c r="I28" s="108"/>
      <c r="J28" s="36"/>
      <c r="K28" s="29"/>
    </row>
    <row r="29" spans="1:11">
      <c r="A29" s="184"/>
      <c r="B29" s="36" t="s">
        <v>29</v>
      </c>
      <c r="C29" s="36"/>
      <c r="D29" s="36"/>
      <c r="E29" s="36"/>
      <c r="F29" s="36"/>
      <c r="G29" s="36"/>
      <c r="H29" s="36"/>
      <c r="I29" s="94"/>
      <c r="J29" s="36"/>
      <c r="K29" s="29"/>
    </row>
    <row r="30" spans="1:11" ht="13.5" thickBot="1">
      <c r="A30" s="184"/>
      <c r="B30" s="91" t="s">
        <v>16</v>
      </c>
      <c r="C30" s="56" t="s">
        <v>1280</v>
      </c>
      <c r="D30" s="36"/>
      <c r="E30" s="36"/>
      <c r="F30" s="36"/>
      <c r="G30" s="203">
        <f>'Attach 11 - 450'!G26</f>
        <v>0.11072587402024719</v>
      </c>
      <c r="H30" s="36"/>
      <c r="I30" s="36"/>
      <c r="J30" s="36"/>
      <c r="K30" s="29"/>
    </row>
    <row r="31" spans="1:11" ht="9.9499999999999993" customHeight="1" thickTop="1">
      <c r="A31" s="184"/>
      <c r="B31" s="36"/>
      <c r="C31" s="36"/>
      <c r="D31" s="36"/>
      <c r="E31" s="38"/>
      <c r="F31" s="108"/>
      <c r="G31" s="108"/>
      <c r="H31" s="108"/>
      <c r="I31" s="108"/>
      <c r="J31" s="36"/>
      <c r="K31" s="29"/>
    </row>
    <row r="32" spans="1:11">
      <c r="A32" s="184"/>
      <c r="B32" s="91" t="s">
        <v>17</v>
      </c>
      <c r="C32" s="36" t="s">
        <v>56</v>
      </c>
      <c r="D32" s="36"/>
      <c r="E32" s="38"/>
      <c r="F32" s="36"/>
      <c r="G32" s="36"/>
      <c r="H32" s="36"/>
      <c r="I32" s="36"/>
      <c r="J32" s="36"/>
      <c r="K32" s="29"/>
    </row>
    <row r="33" spans="1:11" ht="9.9499999999999993" customHeight="1">
      <c r="A33" s="184"/>
      <c r="B33" s="36"/>
      <c r="C33" s="36"/>
      <c r="D33" s="36"/>
      <c r="E33" s="38"/>
      <c r="F33" s="36"/>
      <c r="G33" s="36"/>
      <c r="H33" s="36"/>
      <c r="I33" s="36"/>
      <c r="J33" s="36"/>
      <c r="K33" s="29"/>
    </row>
    <row r="34" spans="1:11">
      <c r="A34" s="184"/>
      <c r="B34" s="91" t="s">
        <v>18</v>
      </c>
      <c r="C34" s="36" t="s">
        <v>57</v>
      </c>
      <c r="D34" s="36"/>
      <c r="E34" s="38"/>
      <c r="F34" s="36"/>
      <c r="G34" s="36"/>
      <c r="H34" s="36"/>
      <c r="I34" s="36"/>
      <c r="J34" s="36"/>
      <c r="K34" s="29"/>
    </row>
    <row r="35" spans="1:11" ht="13.5" thickBot="1">
      <c r="A35" s="184"/>
      <c r="B35" s="91"/>
      <c r="C35" s="36" t="s">
        <v>58</v>
      </c>
      <c r="D35" s="36"/>
      <c r="E35" s="36"/>
      <c r="F35" s="109"/>
      <c r="G35" s="203">
        <v>0.79820000000000002</v>
      </c>
      <c r="H35" s="109"/>
      <c r="I35" s="109"/>
      <c r="J35" s="36"/>
      <c r="K35" s="29"/>
    </row>
    <row r="36" spans="1:11" ht="9.9499999999999993" customHeight="1" thickTop="1">
      <c r="A36" s="184"/>
      <c r="B36" s="91"/>
      <c r="C36" s="36"/>
      <c r="D36" s="36"/>
      <c r="E36" s="38"/>
      <c r="F36" s="36"/>
      <c r="G36" s="36"/>
      <c r="H36" s="36"/>
      <c r="I36" s="36"/>
      <c r="J36" s="36"/>
      <c r="K36" s="29"/>
    </row>
    <row r="37" spans="1:11">
      <c r="A37" s="184"/>
      <c r="B37" s="91" t="s">
        <v>19</v>
      </c>
      <c r="C37" s="36" t="s">
        <v>59</v>
      </c>
      <c r="D37" s="36"/>
      <c r="E37" s="38"/>
      <c r="F37" s="36"/>
      <c r="G37" s="36"/>
      <c r="H37" s="36"/>
      <c r="I37" s="36"/>
      <c r="J37" s="36"/>
      <c r="K37" s="29"/>
    </row>
    <row r="38" spans="1:11" ht="3.75" customHeight="1">
      <c r="A38" s="184"/>
      <c r="B38" s="36"/>
      <c r="C38" s="36"/>
      <c r="D38" s="36"/>
      <c r="E38" s="38"/>
      <c r="F38" s="36"/>
      <c r="G38" s="36"/>
      <c r="H38" s="36"/>
      <c r="I38" s="36"/>
      <c r="J38" s="36"/>
      <c r="K38" s="29"/>
    </row>
    <row r="39" spans="1:11">
      <c r="A39" s="184"/>
      <c r="B39" s="29"/>
      <c r="C39" s="29"/>
      <c r="D39" s="29"/>
      <c r="E39" s="31"/>
      <c r="F39" s="29"/>
      <c r="G39" s="29"/>
      <c r="H39" s="29"/>
      <c r="I39" s="29"/>
      <c r="J39" s="29"/>
      <c r="K39" s="29"/>
    </row>
  </sheetData>
  <printOptions horizontalCentered="1"/>
  <pageMargins left="0.5" right="0.5" top="0.75" bottom="0.5" header="0.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3.7109375" style="9" customWidth="1"/>
    <col min="2" max="2" width="4" style="9" customWidth="1"/>
    <col min="3" max="3" width="8" style="9" bestFit="1" customWidth="1"/>
    <col min="4" max="4" width="1.7109375" style="9" customWidth="1"/>
    <col min="5" max="5" width="12.140625" style="9" bestFit="1" customWidth="1"/>
    <col min="6" max="6" width="1.7109375" style="9" customWidth="1"/>
    <col min="7" max="7" width="10.85546875" style="9" bestFit="1" customWidth="1"/>
    <col min="8" max="8" width="1.7109375" style="9" customWidth="1"/>
    <col min="9" max="9" width="28.28515625" style="9" bestFit="1" customWidth="1"/>
    <col min="10" max="10" width="1.7109375" style="9" customWidth="1"/>
    <col min="11" max="11" width="16.85546875" style="9" bestFit="1" customWidth="1"/>
    <col min="12" max="13" width="3.7109375" style="9" customWidth="1"/>
    <col min="14" max="16384" width="9.140625" style="9"/>
  </cols>
  <sheetData>
    <row r="1" spans="1:1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>
      <c r="A2" s="8"/>
      <c r="B2" s="6"/>
      <c r="C2" s="6"/>
      <c r="D2" s="6"/>
      <c r="E2" s="6"/>
      <c r="F2" s="6"/>
      <c r="G2" s="6"/>
      <c r="H2" s="6"/>
      <c r="I2" s="6"/>
      <c r="J2" s="6"/>
      <c r="K2" s="19" t="s">
        <v>1054</v>
      </c>
      <c r="L2" s="6"/>
      <c r="M2" s="8"/>
    </row>
    <row r="3" spans="1:14">
      <c r="A3" s="8"/>
      <c r="B3" s="6"/>
      <c r="C3" s="6"/>
      <c r="D3" s="6"/>
      <c r="E3" s="6"/>
      <c r="F3" s="6"/>
      <c r="G3" s="6"/>
      <c r="H3" s="6"/>
      <c r="I3" s="6"/>
      <c r="J3" s="6"/>
      <c r="K3" s="7" t="s">
        <v>0</v>
      </c>
      <c r="L3" s="6"/>
      <c r="M3" s="8"/>
    </row>
    <row r="4" spans="1:14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</row>
    <row r="5" spans="1:14">
      <c r="A5" s="8"/>
      <c r="B5" s="165" t="s">
        <v>1</v>
      </c>
      <c r="C5" s="165"/>
      <c r="D5" s="165"/>
      <c r="E5" s="165"/>
      <c r="F5" s="165"/>
      <c r="G5" s="165"/>
      <c r="H5" s="165"/>
      <c r="I5" s="165"/>
      <c r="J5" s="165"/>
      <c r="K5" s="165"/>
      <c r="L5" s="6"/>
      <c r="M5" s="8"/>
    </row>
    <row r="6" spans="1:14">
      <c r="A6" s="8"/>
      <c r="B6" s="166" t="s">
        <v>80</v>
      </c>
      <c r="C6" s="166"/>
      <c r="D6" s="166"/>
      <c r="E6" s="166"/>
      <c r="F6" s="166"/>
      <c r="G6" s="166"/>
      <c r="H6" s="166"/>
      <c r="I6" s="166"/>
      <c r="J6" s="166"/>
      <c r="K6" s="166"/>
      <c r="L6" s="6"/>
      <c r="M6" s="8"/>
    </row>
    <row r="7" spans="1:14">
      <c r="A7" s="8"/>
      <c r="B7" s="167" t="s">
        <v>1345</v>
      </c>
      <c r="C7" s="167"/>
      <c r="D7" s="167"/>
      <c r="E7" s="167"/>
      <c r="F7" s="167"/>
      <c r="G7" s="167"/>
      <c r="H7" s="167"/>
      <c r="I7" s="167"/>
      <c r="J7" s="167"/>
      <c r="K7" s="167"/>
      <c r="L7" s="6"/>
      <c r="M7" s="8"/>
    </row>
    <row r="8" spans="1:14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"/>
    </row>
    <row r="9" spans="1:14">
      <c r="A9" s="8"/>
      <c r="B9" s="10" t="s">
        <v>81</v>
      </c>
      <c r="C9" s="10" t="s">
        <v>82</v>
      </c>
      <c r="D9" s="10"/>
      <c r="E9" s="10"/>
      <c r="F9" s="10"/>
      <c r="G9" s="10"/>
      <c r="H9" s="10"/>
      <c r="I9" s="10"/>
      <c r="J9" s="10"/>
      <c r="K9" s="10"/>
      <c r="L9" s="6"/>
      <c r="M9" s="8"/>
    </row>
    <row r="10" spans="1:14">
      <c r="A10" s="8"/>
      <c r="B10" s="11" t="s">
        <v>83</v>
      </c>
      <c r="C10" s="11" t="s">
        <v>84</v>
      </c>
      <c r="D10" s="12"/>
      <c r="E10" s="11" t="s">
        <v>5</v>
      </c>
      <c r="F10" s="12"/>
      <c r="G10" s="11" t="s">
        <v>4</v>
      </c>
      <c r="H10" s="12"/>
      <c r="I10" s="11" t="s">
        <v>85</v>
      </c>
      <c r="J10" s="12"/>
      <c r="K10" s="13" t="s">
        <v>86</v>
      </c>
      <c r="L10" s="6"/>
      <c r="M10" s="8"/>
    </row>
    <row r="11" spans="1:14">
      <c r="A11" s="8"/>
      <c r="B11" s="6"/>
      <c r="C11" s="14" t="s">
        <v>10</v>
      </c>
      <c r="D11" s="6"/>
      <c r="E11" s="14" t="s">
        <v>11</v>
      </c>
      <c r="F11" s="10"/>
      <c r="G11" s="14" t="s">
        <v>12</v>
      </c>
      <c r="H11" s="15"/>
      <c r="I11" s="10" t="s">
        <v>13</v>
      </c>
      <c r="J11" s="12"/>
      <c r="K11" s="10" t="s">
        <v>14</v>
      </c>
      <c r="L11" s="6"/>
      <c r="M11" s="8"/>
    </row>
    <row r="12" spans="1:14">
      <c r="A12" s="8"/>
      <c r="B12" s="6"/>
      <c r="C12" s="6"/>
      <c r="D12" s="15"/>
      <c r="E12" s="6"/>
      <c r="F12" s="15"/>
      <c r="G12" s="10"/>
      <c r="H12" s="15"/>
      <c r="I12" s="6"/>
      <c r="J12" s="15"/>
      <c r="K12" s="6"/>
      <c r="L12" s="6"/>
      <c r="M12" s="8"/>
    </row>
    <row r="13" spans="1:14">
      <c r="A13" s="8"/>
      <c r="B13" s="10">
        <v>1</v>
      </c>
      <c r="C13" s="6">
        <v>165000</v>
      </c>
      <c r="D13" s="15"/>
      <c r="E13" s="6" t="s">
        <v>87</v>
      </c>
      <c r="F13" s="15"/>
      <c r="G13" s="10">
        <v>165100</v>
      </c>
      <c r="H13" s="15"/>
      <c r="I13" s="20" t="s">
        <v>88</v>
      </c>
      <c r="J13" s="21"/>
      <c r="K13" s="22">
        <v>80142361.629999995</v>
      </c>
      <c r="L13" s="6"/>
      <c r="M13" s="8"/>
    </row>
    <row r="14" spans="1:14">
      <c r="A14" s="8"/>
      <c r="B14" s="147">
        <f t="shared" ref="B14:B15" si="0">+B13+1</f>
        <v>2</v>
      </c>
      <c r="C14" s="6">
        <v>165000</v>
      </c>
      <c r="D14" s="15"/>
      <c r="E14" s="6" t="s">
        <v>87</v>
      </c>
      <c r="F14" s="15"/>
      <c r="G14" s="10">
        <v>165100</v>
      </c>
      <c r="H14" s="15"/>
      <c r="I14" s="20" t="s">
        <v>89</v>
      </c>
      <c r="J14" s="21"/>
      <c r="K14" s="25">
        <f>9481474.75+2147974.37+1202117.99+535380.71+3107148.35</f>
        <v>16474096.17</v>
      </c>
      <c r="L14" s="6"/>
      <c r="M14" s="8"/>
      <c r="N14" s="24"/>
    </row>
    <row r="15" spans="1:14">
      <c r="A15" s="8"/>
      <c r="B15" s="147">
        <f t="shared" si="0"/>
        <v>3</v>
      </c>
      <c r="C15" s="6">
        <v>165000</v>
      </c>
      <c r="D15" s="15"/>
      <c r="E15" s="6" t="s">
        <v>87</v>
      </c>
      <c r="F15" s="15"/>
      <c r="G15" s="10">
        <v>165120</v>
      </c>
      <c r="H15" s="15"/>
      <c r="I15" s="6" t="s">
        <v>90</v>
      </c>
      <c r="J15" s="15"/>
      <c r="K15" s="25">
        <v>1593005.37</v>
      </c>
      <c r="L15" s="6"/>
      <c r="M15" s="8"/>
    </row>
    <row r="16" spans="1:14">
      <c r="A16" s="8"/>
      <c r="B16" s="10">
        <f>+B15+1</f>
        <v>4</v>
      </c>
      <c r="C16" s="6">
        <v>165000</v>
      </c>
      <c r="D16" s="15"/>
      <c r="E16" s="23" t="s">
        <v>87</v>
      </c>
      <c r="F16" s="15"/>
      <c r="G16" s="26">
        <v>165180</v>
      </c>
      <c r="H16" s="15"/>
      <c r="I16" s="6" t="s">
        <v>91</v>
      </c>
      <c r="J16" s="15"/>
      <c r="K16" s="28">
        <v>1745180.8</v>
      </c>
      <c r="L16" s="6"/>
      <c r="M16" s="8"/>
      <c r="N16" s="24"/>
    </row>
    <row r="17" spans="1:13">
      <c r="A17" s="8"/>
      <c r="B17" s="147">
        <f t="shared" ref="B17:B21" si="1">+B16+1</f>
        <v>5</v>
      </c>
      <c r="C17" s="6">
        <v>165000</v>
      </c>
      <c r="D17" s="15"/>
      <c r="E17" s="6" t="s">
        <v>87</v>
      </c>
      <c r="F17" s="15"/>
      <c r="G17" s="10">
        <v>165200</v>
      </c>
      <c r="H17" s="15"/>
      <c r="I17" s="6" t="s">
        <v>92</v>
      </c>
      <c r="J17" s="15"/>
      <c r="K17" s="25">
        <v>1529997.34</v>
      </c>
      <c r="L17" s="6"/>
      <c r="M17" s="8"/>
    </row>
    <row r="18" spans="1:13">
      <c r="A18" s="8"/>
      <c r="B18" s="147">
        <f t="shared" si="1"/>
        <v>6</v>
      </c>
      <c r="C18" s="6">
        <v>165000</v>
      </c>
      <c r="D18" s="15"/>
      <c r="E18" s="6" t="s">
        <v>87</v>
      </c>
      <c r="F18" s="15"/>
      <c r="G18" s="10">
        <v>165400</v>
      </c>
      <c r="H18" s="15"/>
      <c r="I18" s="6" t="s">
        <v>93</v>
      </c>
      <c r="J18" s="15"/>
      <c r="K18" s="25">
        <v>920080.99</v>
      </c>
      <c r="L18" s="6"/>
      <c r="M18" s="8"/>
    </row>
    <row r="19" spans="1:13">
      <c r="A19" s="8"/>
      <c r="B19" s="147">
        <f t="shared" si="1"/>
        <v>7</v>
      </c>
      <c r="C19" s="6">
        <v>165000</v>
      </c>
      <c r="D19" s="15"/>
      <c r="E19" s="6" t="s">
        <v>87</v>
      </c>
      <c r="F19" s="15"/>
      <c r="G19" s="147">
        <v>186611</v>
      </c>
      <c r="H19" s="15"/>
      <c r="I19" s="6" t="s">
        <v>1317</v>
      </c>
      <c r="J19" s="15"/>
      <c r="K19" s="25">
        <v>4866.54</v>
      </c>
      <c r="L19" s="6"/>
      <c r="M19" s="8"/>
    </row>
    <row r="20" spans="1:13">
      <c r="A20" s="8"/>
      <c r="B20" s="147">
        <f t="shared" si="1"/>
        <v>8</v>
      </c>
      <c r="C20" s="6">
        <v>165000</v>
      </c>
      <c r="D20" s="15"/>
      <c r="E20" s="6" t="s">
        <v>87</v>
      </c>
      <c r="F20" s="15"/>
      <c r="G20" s="147">
        <v>236500</v>
      </c>
      <c r="H20" s="15"/>
      <c r="I20" s="6" t="s">
        <v>1316</v>
      </c>
      <c r="J20" s="15"/>
      <c r="K20" s="25">
        <v>180980.13</v>
      </c>
      <c r="L20" s="6"/>
      <c r="M20" s="8"/>
    </row>
    <row r="21" spans="1:13" ht="13.5" thickBot="1">
      <c r="A21" s="8"/>
      <c r="B21" s="147">
        <f t="shared" si="1"/>
        <v>9</v>
      </c>
      <c r="C21" s="6"/>
      <c r="D21" s="15"/>
      <c r="E21" s="6"/>
      <c r="F21" s="15"/>
      <c r="G21" s="6"/>
      <c r="H21" s="15"/>
      <c r="I21" s="6"/>
      <c r="J21" s="15"/>
      <c r="K21" s="16">
        <f>SUM(K13:K20)</f>
        <v>102590568.97</v>
      </c>
      <c r="L21" s="6"/>
      <c r="M21" s="8"/>
    </row>
    <row r="22" spans="1:13" ht="13.5" thickTop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8"/>
    </row>
    <row r="23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6" spans="1:13">
      <c r="K26" s="191"/>
    </row>
  </sheetData>
  <pageMargins left="0.75" right="0.5" top="0.75" bottom="0.5" header="0.5" footer="0.2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706-7B98-459B-91EA-8E9AB2B67C47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36.7109375" bestFit="1" customWidth="1"/>
  </cols>
  <sheetData>
    <row r="1" spans="1:1" ht="15.75">
      <c r="A1" s="182" t="s">
        <v>1258</v>
      </c>
    </row>
    <row r="2" spans="1:1" ht="15.75">
      <c r="A2" s="183"/>
    </row>
    <row r="3" spans="1:1" ht="15.75">
      <c r="A3" s="182" t="s">
        <v>1259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3.7109375" style="30" customWidth="1"/>
    <col min="2" max="2" width="4.5703125" style="33" bestFit="1" customWidth="1"/>
    <col min="3" max="3" width="1.7109375" style="34" customWidth="1"/>
    <col min="4" max="4" width="10.85546875" style="30" bestFit="1" customWidth="1"/>
    <col min="5" max="5" width="2.28515625" style="30" customWidth="1"/>
    <col min="6" max="6" width="41.85546875" style="30" customWidth="1"/>
    <col min="7" max="7" width="4.85546875" style="30" bestFit="1" customWidth="1"/>
    <col min="8" max="8" width="14.140625" style="30" bestFit="1" customWidth="1"/>
    <col min="9" max="9" width="14" style="30" bestFit="1" customWidth="1"/>
    <col min="10" max="10" width="10.7109375" style="30" bestFit="1" customWidth="1"/>
    <col min="11" max="11" width="15.7109375" style="30" bestFit="1" customWidth="1"/>
    <col min="12" max="13" width="3.7109375" style="30" customWidth="1"/>
    <col min="14" max="16384" width="9.140625" style="30"/>
  </cols>
  <sheetData>
    <row r="1" spans="1:13">
      <c r="A1" s="184"/>
      <c r="B1" s="185"/>
      <c r="C1" s="186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>
      <c r="A2" s="184"/>
      <c r="B2" s="35"/>
      <c r="C2" s="35"/>
      <c r="D2" s="36"/>
      <c r="E2" s="36"/>
      <c r="F2" s="36"/>
      <c r="G2" s="36"/>
      <c r="H2" s="36"/>
      <c r="I2" s="36"/>
      <c r="J2" s="36"/>
      <c r="K2" s="37" t="s">
        <v>1053</v>
      </c>
      <c r="L2" s="36"/>
      <c r="M2" s="29"/>
    </row>
    <row r="3" spans="1:13">
      <c r="A3" s="184"/>
      <c r="B3" s="38"/>
      <c r="C3" s="35"/>
      <c r="D3" s="36"/>
      <c r="E3" s="36"/>
      <c r="F3" s="36"/>
      <c r="G3" s="36"/>
      <c r="H3" s="36"/>
      <c r="I3" s="36"/>
      <c r="J3" s="36"/>
      <c r="K3" s="39" t="s">
        <v>0</v>
      </c>
      <c r="L3" s="36"/>
      <c r="M3" s="29"/>
    </row>
    <row r="4" spans="1:13">
      <c r="A4" s="184"/>
      <c r="B4" s="38"/>
      <c r="C4" s="35"/>
      <c r="D4" s="171"/>
      <c r="E4" s="171"/>
      <c r="F4" s="171"/>
      <c r="G4" s="171"/>
      <c r="H4" s="171"/>
      <c r="I4" s="171"/>
      <c r="J4" s="171"/>
      <c r="K4" s="171"/>
      <c r="L4" s="36"/>
      <c r="M4" s="29"/>
    </row>
    <row r="5" spans="1:13">
      <c r="A5" s="184"/>
      <c r="B5" s="38"/>
      <c r="C5" s="35"/>
      <c r="D5" s="171" t="s">
        <v>1</v>
      </c>
      <c r="E5" s="171"/>
      <c r="F5" s="171"/>
      <c r="G5" s="171"/>
      <c r="H5" s="171"/>
      <c r="I5" s="171"/>
      <c r="J5" s="171"/>
      <c r="K5" s="171"/>
      <c r="L5" s="36"/>
      <c r="M5" s="29"/>
    </row>
    <row r="6" spans="1:13">
      <c r="A6" s="184"/>
      <c r="B6" s="38"/>
      <c r="C6" s="35"/>
      <c r="D6" s="172" t="s">
        <v>2</v>
      </c>
      <c r="E6" s="172"/>
      <c r="F6" s="172"/>
      <c r="G6" s="172"/>
      <c r="H6" s="172"/>
      <c r="I6" s="172"/>
      <c r="J6" s="172"/>
      <c r="K6" s="172"/>
      <c r="L6" s="36"/>
      <c r="M6" s="29"/>
    </row>
    <row r="7" spans="1:13">
      <c r="A7" s="184"/>
      <c r="B7" s="38"/>
      <c r="C7" s="35"/>
      <c r="D7" s="173" t="s">
        <v>1318</v>
      </c>
      <c r="E7" s="173"/>
      <c r="F7" s="173"/>
      <c r="G7" s="173"/>
      <c r="H7" s="173"/>
      <c r="I7" s="173"/>
      <c r="J7" s="173"/>
      <c r="K7" s="173"/>
      <c r="L7" s="36"/>
      <c r="M7" s="29"/>
    </row>
    <row r="8" spans="1:13">
      <c r="A8" s="184"/>
      <c r="B8" s="38"/>
      <c r="C8" s="35"/>
      <c r="D8" s="171"/>
      <c r="E8" s="171"/>
      <c r="F8" s="171"/>
      <c r="G8" s="171"/>
      <c r="H8" s="171"/>
      <c r="I8" s="171"/>
      <c r="J8" s="171"/>
      <c r="K8" s="171"/>
      <c r="L8" s="36"/>
      <c r="M8" s="29"/>
    </row>
    <row r="9" spans="1:13" ht="25.5">
      <c r="A9" s="184"/>
      <c r="B9" s="40" t="s">
        <v>3</v>
      </c>
      <c r="C9" s="41"/>
      <c r="D9" s="42" t="s">
        <v>4</v>
      </c>
      <c r="E9" s="35"/>
      <c r="F9" s="42" t="s">
        <v>5</v>
      </c>
      <c r="G9" s="36"/>
      <c r="H9" s="40" t="s">
        <v>6</v>
      </c>
      <c r="I9" s="42" t="s">
        <v>7</v>
      </c>
      <c r="J9" s="42" t="s">
        <v>8</v>
      </c>
      <c r="K9" s="42" t="s">
        <v>9</v>
      </c>
      <c r="L9" s="36"/>
      <c r="M9" s="29"/>
    </row>
    <row r="10" spans="1:13">
      <c r="A10" s="184"/>
      <c r="B10" s="38"/>
      <c r="C10" s="35"/>
      <c r="D10" s="43" t="s">
        <v>10</v>
      </c>
      <c r="E10" s="36"/>
      <c r="F10" s="43" t="s">
        <v>11</v>
      </c>
      <c r="G10" s="38"/>
      <c r="H10" s="43" t="s">
        <v>12</v>
      </c>
      <c r="I10" s="43" t="s">
        <v>13</v>
      </c>
      <c r="J10" s="43" t="s">
        <v>14</v>
      </c>
      <c r="K10" s="43" t="s">
        <v>15</v>
      </c>
      <c r="L10" s="36"/>
      <c r="M10" s="29"/>
    </row>
    <row r="11" spans="1:13" ht="9.9499999999999993" customHeight="1">
      <c r="A11" s="184"/>
      <c r="B11" s="38"/>
      <c r="C11" s="35"/>
      <c r="D11" s="43"/>
      <c r="E11" s="36"/>
      <c r="F11" s="43"/>
      <c r="G11" s="38"/>
      <c r="H11" s="43"/>
      <c r="I11" s="43"/>
      <c r="J11" s="43"/>
      <c r="K11" s="43"/>
      <c r="L11" s="36"/>
      <c r="M11" s="29"/>
    </row>
    <row r="12" spans="1:13">
      <c r="A12" s="184"/>
      <c r="B12" s="38">
        <v>1</v>
      </c>
      <c r="C12" s="35"/>
      <c r="D12" s="35">
        <v>411000</v>
      </c>
      <c r="E12" s="36"/>
      <c r="F12" s="117" t="s">
        <v>1357</v>
      </c>
      <c r="G12" s="45" t="s">
        <v>16</v>
      </c>
      <c r="H12" s="113">
        <v>-476741</v>
      </c>
      <c r="I12" s="113">
        <v>-1783767</v>
      </c>
      <c r="J12" s="47">
        <v>0</v>
      </c>
      <c r="K12" s="47">
        <f t="shared" ref="K12:K21" si="0">SUM(H12,I12,J12)</f>
        <v>-2260508</v>
      </c>
      <c r="L12" s="36"/>
      <c r="M12" s="29"/>
    </row>
    <row r="13" spans="1:13">
      <c r="A13" s="184"/>
      <c r="B13" s="38">
        <f t="shared" ref="B13:B23" si="1">B12+1</f>
        <v>2</v>
      </c>
      <c r="C13" s="35"/>
      <c r="D13" s="35">
        <v>411000</v>
      </c>
      <c r="E13" s="36"/>
      <c r="F13" s="117" t="s">
        <v>1060</v>
      </c>
      <c r="G13" s="46" t="s">
        <v>17</v>
      </c>
      <c r="H13" s="47">
        <v>-42779259</v>
      </c>
      <c r="I13" s="47">
        <v>0</v>
      </c>
      <c r="J13" s="47">
        <v>0</v>
      </c>
      <c r="K13" s="47">
        <f t="shared" si="0"/>
        <v>-42779259</v>
      </c>
      <c r="L13" s="36"/>
      <c r="M13" s="29"/>
    </row>
    <row r="14" spans="1:13">
      <c r="A14" s="184"/>
      <c r="B14" s="38">
        <f t="shared" si="1"/>
        <v>3</v>
      </c>
      <c r="C14" s="35"/>
      <c r="D14" s="35">
        <v>411000</v>
      </c>
      <c r="E14" s="36"/>
      <c r="F14" s="117" t="s">
        <v>1061</v>
      </c>
      <c r="G14" s="46"/>
      <c r="H14" s="47">
        <v>-11672133</v>
      </c>
      <c r="I14" s="47">
        <v>0</v>
      </c>
      <c r="J14" s="47">
        <v>0</v>
      </c>
      <c r="K14" s="47">
        <f t="shared" si="0"/>
        <v>-11672133</v>
      </c>
      <c r="L14" s="36"/>
      <c r="M14" s="29"/>
    </row>
    <row r="15" spans="1:13">
      <c r="A15" s="184"/>
      <c r="B15" s="38">
        <f t="shared" si="1"/>
        <v>4</v>
      </c>
      <c r="C15" s="35"/>
      <c r="D15" s="35">
        <v>411000</v>
      </c>
      <c r="E15" s="36"/>
      <c r="F15" s="117" t="s">
        <v>20</v>
      </c>
      <c r="G15" s="46"/>
      <c r="H15" s="47">
        <v>0</v>
      </c>
      <c r="I15" s="47">
        <v>-1893511</v>
      </c>
      <c r="J15" s="47">
        <v>0</v>
      </c>
      <c r="K15" s="47">
        <f t="shared" si="0"/>
        <v>-1893511</v>
      </c>
      <c r="L15" s="36"/>
      <c r="M15" s="29"/>
    </row>
    <row r="16" spans="1:13">
      <c r="A16" s="184"/>
      <c r="B16" s="38">
        <f t="shared" si="1"/>
        <v>5</v>
      </c>
      <c r="C16" s="35"/>
      <c r="D16" s="35">
        <v>411000</v>
      </c>
      <c r="E16" s="36"/>
      <c r="F16" s="117" t="s">
        <v>21</v>
      </c>
      <c r="G16" s="46" t="s">
        <v>18</v>
      </c>
      <c r="H16" s="47">
        <v>-121586</v>
      </c>
      <c r="I16" s="47">
        <v>-454925</v>
      </c>
      <c r="J16" s="47">
        <v>0</v>
      </c>
      <c r="K16" s="47">
        <f t="shared" si="0"/>
        <v>-576511</v>
      </c>
      <c r="L16" s="36"/>
      <c r="M16" s="29"/>
    </row>
    <row r="17" spans="1:13">
      <c r="A17" s="184"/>
      <c r="B17" s="160">
        <f t="shared" si="1"/>
        <v>6</v>
      </c>
      <c r="C17" s="35"/>
      <c r="D17" s="35">
        <v>411000</v>
      </c>
      <c r="E17" s="36"/>
      <c r="F17" s="117" t="s">
        <v>23</v>
      </c>
      <c r="G17" s="46" t="s">
        <v>18</v>
      </c>
      <c r="H17" s="47">
        <v>-194052</v>
      </c>
      <c r="I17" s="47">
        <v>-726062</v>
      </c>
      <c r="J17" s="47">
        <v>0</v>
      </c>
      <c r="K17" s="47">
        <f t="shared" si="0"/>
        <v>-920114</v>
      </c>
      <c r="L17" s="36"/>
      <c r="M17" s="29"/>
    </row>
    <row r="18" spans="1:13">
      <c r="A18" s="184"/>
      <c r="B18" s="160">
        <f t="shared" si="1"/>
        <v>7</v>
      </c>
      <c r="C18" s="35"/>
      <c r="D18" s="35">
        <v>411000</v>
      </c>
      <c r="E18" s="36"/>
      <c r="F18" s="117" t="s">
        <v>1106</v>
      </c>
      <c r="G18" s="46"/>
      <c r="H18" s="47">
        <v>-1581713</v>
      </c>
      <c r="I18" s="47">
        <v>0</v>
      </c>
      <c r="J18" s="47">
        <v>0</v>
      </c>
      <c r="K18" s="47">
        <f t="shared" si="0"/>
        <v>-1581713</v>
      </c>
      <c r="L18" s="36"/>
      <c r="M18" s="29"/>
    </row>
    <row r="19" spans="1:13">
      <c r="A19" s="184"/>
      <c r="B19" s="160">
        <f t="shared" si="1"/>
        <v>8</v>
      </c>
      <c r="C19" s="35"/>
      <c r="D19" s="35">
        <v>412000</v>
      </c>
      <c r="E19" s="36"/>
      <c r="F19" s="117" t="s">
        <v>24</v>
      </c>
      <c r="G19" s="46"/>
      <c r="H19" s="49">
        <v>-11640129</v>
      </c>
      <c r="I19" s="49">
        <v>0</v>
      </c>
      <c r="J19" s="47">
        <v>0</v>
      </c>
      <c r="K19" s="47">
        <f t="shared" si="0"/>
        <v>-11640129</v>
      </c>
      <c r="L19" s="36"/>
      <c r="M19" s="29"/>
    </row>
    <row r="20" spans="1:13">
      <c r="A20" s="184"/>
      <c r="B20" s="160">
        <f t="shared" si="1"/>
        <v>9</v>
      </c>
      <c r="C20" s="35"/>
      <c r="D20" s="35">
        <v>412000</v>
      </c>
      <c r="E20" s="36"/>
      <c r="F20" s="117" t="s">
        <v>1062</v>
      </c>
      <c r="G20" s="50" t="s">
        <v>19</v>
      </c>
      <c r="H20" s="49">
        <v>-2090910</v>
      </c>
      <c r="I20" s="49">
        <v>-835896</v>
      </c>
      <c r="J20" s="47">
        <v>0</v>
      </c>
      <c r="K20" s="47">
        <f t="shared" si="0"/>
        <v>-2926806</v>
      </c>
      <c r="L20" s="36"/>
      <c r="M20" s="29"/>
    </row>
    <row r="21" spans="1:13">
      <c r="A21" s="184"/>
      <c r="B21" s="160"/>
      <c r="C21" s="35"/>
      <c r="D21" s="35"/>
      <c r="E21" s="36"/>
      <c r="F21" s="117" t="s">
        <v>1358</v>
      </c>
      <c r="G21" s="50"/>
      <c r="H21" s="51">
        <v>-914298</v>
      </c>
      <c r="I21" s="51">
        <v>-3615641</v>
      </c>
      <c r="J21" s="51">
        <v>0</v>
      </c>
      <c r="K21" s="51">
        <f t="shared" si="0"/>
        <v>-4529939</v>
      </c>
      <c r="L21" s="36"/>
      <c r="M21" s="29"/>
    </row>
    <row r="22" spans="1:13">
      <c r="A22" s="184"/>
      <c r="B22" s="145">
        <f>B20+1</f>
        <v>10</v>
      </c>
      <c r="C22" s="35"/>
      <c r="D22" s="36"/>
      <c r="E22" s="36"/>
      <c r="F22" s="117" t="s">
        <v>25</v>
      </c>
      <c r="G22" s="36"/>
      <c r="H22" s="52">
        <f>SUM(H12:H21)</f>
        <v>-71470821</v>
      </c>
      <c r="I22" s="52">
        <f>SUM(I12:I21)</f>
        <v>-9309802</v>
      </c>
      <c r="J22" s="52">
        <f>SUM(J12:J21)</f>
        <v>0</v>
      </c>
      <c r="K22" s="52">
        <f>SUM(K12:K21)</f>
        <v>-80780623</v>
      </c>
      <c r="L22" s="36"/>
      <c r="M22" s="29"/>
    </row>
    <row r="23" spans="1:13">
      <c r="A23" s="184"/>
      <c r="B23" s="145">
        <f t="shared" si="1"/>
        <v>11</v>
      </c>
      <c r="C23" s="35"/>
      <c r="D23" s="36"/>
      <c r="E23" s="36"/>
      <c r="F23" s="117"/>
      <c r="G23" s="36"/>
      <c r="H23" s="55"/>
      <c r="I23" s="55"/>
      <c r="J23" s="55"/>
      <c r="K23" s="55"/>
      <c r="L23" s="36"/>
      <c r="M23" s="29"/>
    </row>
    <row r="24" spans="1:13">
      <c r="A24" s="184"/>
      <c r="B24" s="38"/>
      <c r="C24" s="35"/>
      <c r="D24" s="36"/>
      <c r="E24" s="36"/>
      <c r="F24" s="117" t="s">
        <v>26</v>
      </c>
      <c r="G24" s="36"/>
      <c r="H24" s="55"/>
      <c r="I24" s="55"/>
      <c r="J24" s="55"/>
      <c r="K24" s="55"/>
      <c r="L24" s="36"/>
      <c r="M24" s="29"/>
    </row>
    <row r="25" spans="1:13">
      <c r="A25" s="184"/>
      <c r="B25" s="38">
        <f>B23+1</f>
        <v>12</v>
      </c>
      <c r="C25" s="35"/>
      <c r="D25" s="36"/>
      <c r="E25" s="36"/>
      <c r="F25" s="117" t="s">
        <v>27</v>
      </c>
      <c r="G25" s="50" t="s">
        <v>22</v>
      </c>
      <c r="H25" s="47">
        <v>-2834470</v>
      </c>
      <c r="I25" s="47">
        <v>-533720</v>
      </c>
      <c r="J25" s="47">
        <v>-13022</v>
      </c>
      <c r="K25" s="47">
        <f>SUM(H25,I25,J25)</f>
        <v>-3381212</v>
      </c>
      <c r="L25" s="36"/>
      <c r="M25" s="29"/>
    </row>
    <row r="26" spans="1:13">
      <c r="A26" s="184"/>
      <c r="B26" s="38">
        <f>B25+1</f>
        <v>13</v>
      </c>
      <c r="C26" s="35"/>
      <c r="D26" s="36"/>
      <c r="E26" s="36"/>
      <c r="F26" s="117" t="s">
        <v>1083</v>
      </c>
      <c r="G26" s="50" t="s">
        <v>22</v>
      </c>
      <c r="H26" s="51">
        <v>-2490839</v>
      </c>
      <c r="I26" s="51">
        <v>-469016</v>
      </c>
      <c r="J26" s="58">
        <v>-11443</v>
      </c>
      <c r="K26" s="58">
        <f>SUM(H26,I26,J26)</f>
        <v>-2971298</v>
      </c>
      <c r="L26" s="36"/>
      <c r="M26" s="29"/>
    </row>
    <row r="27" spans="1:13">
      <c r="A27" s="184"/>
      <c r="B27" s="38">
        <f>B26+1</f>
        <v>14</v>
      </c>
      <c r="C27" s="35"/>
      <c r="D27" s="36"/>
      <c r="E27" s="36"/>
      <c r="F27" s="117"/>
      <c r="G27" s="60"/>
      <c r="H27" s="61"/>
      <c r="I27" s="61"/>
      <c r="J27" s="61"/>
      <c r="K27" s="61"/>
      <c r="L27" s="36"/>
      <c r="M27" s="29"/>
    </row>
    <row r="28" spans="1:13" ht="13.5" thickBot="1">
      <c r="A28" s="184"/>
      <c r="B28" s="38"/>
      <c r="C28" s="35"/>
      <c r="D28" s="36"/>
      <c r="E28" s="36"/>
      <c r="F28" s="36" t="s">
        <v>28</v>
      </c>
      <c r="G28" s="60"/>
      <c r="H28" s="62">
        <f>SUM(H22:H26)</f>
        <v>-76796130</v>
      </c>
      <c r="I28" s="62">
        <f>SUM(I22:I26)</f>
        <v>-10312538</v>
      </c>
      <c r="J28" s="62">
        <f>SUM(J22:J26)</f>
        <v>-24465</v>
      </c>
      <c r="K28" s="62">
        <f>SUM(K22:K26)</f>
        <v>-87133133</v>
      </c>
      <c r="L28" s="36"/>
      <c r="M28" s="29"/>
    </row>
    <row r="29" spans="1:13" ht="13.5" thickTop="1">
      <c r="A29" s="184"/>
      <c r="B29" s="38">
        <f>B27+1</f>
        <v>15</v>
      </c>
      <c r="C29" s="35"/>
      <c r="D29" s="36"/>
      <c r="E29" s="36"/>
      <c r="F29" s="36"/>
      <c r="G29" s="36"/>
      <c r="H29" s="63"/>
      <c r="I29" s="64"/>
      <c r="J29" s="65"/>
      <c r="K29" s="65"/>
      <c r="L29" s="36"/>
      <c r="M29" s="29"/>
    </row>
    <row r="30" spans="1:13">
      <c r="A30" s="184"/>
      <c r="B30" s="38"/>
      <c r="C30" s="35"/>
      <c r="D30" s="36"/>
      <c r="E30" s="36"/>
      <c r="F30" s="36"/>
      <c r="G30" s="36"/>
      <c r="H30" s="63"/>
      <c r="I30" s="64"/>
      <c r="J30" s="65"/>
      <c r="K30" s="65"/>
      <c r="L30" s="36"/>
      <c r="M30" s="29"/>
    </row>
    <row r="31" spans="1:13">
      <c r="A31" s="184"/>
      <c r="B31" s="38"/>
      <c r="C31" s="35"/>
      <c r="D31" s="66"/>
      <c r="E31" s="66"/>
      <c r="F31" s="66"/>
      <c r="G31" s="66"/>
      <c r="H31" s="66"/>
      <c r="I31" s="66"/>
      <c r="J31" s="66"/>
      <c r="K31" s="66"/>
      <c r="L31" s="66"/>
      <c r="M31" s="29"/>
    </row>
    <row r="32" spans="1:13">
      <c r="A32" s="184"/>
      <c r="B32" s="38"/>
      <c r="C32" s="35"/>
      <c r="D32" s="67" t="s">
        <v>29</v>
      </c>
      <c r="E32" s="66"/>
      <c r="F32" s="66"/>
      <c r="G32" s="66"/>
      <c r="H32" s="66"/>
      <c r="I32" s="66"/>
      <c r="J32" s="66"/>
      <c r="K32" s="66"/>
      <c r="L32" s="66"/>
      <c r="M32" s="29"/>
    </row>
    <row r="33" spans="1:13">
      <c r="A33" s="184"/>
      <c r="B33" s="38"/>
      <c r="C33" s="35"/>
      <c r="D33" s="68" t="s">
        <v>16</v>
      </c>
      <c r="E33" s="66" t="s">
        <v>30</v>
      </c>
      <c r="F33" s="66"/>
      <c r="G33" s="66"/>
      <c r="H33" s="66"/>
      <c r="I33" s="66"/>
      <c r="J33" s="66"/>
      <c r="K33" s="66"/>
      <c r="L33" s="66"/>
      <c r="M33" s="29"/>
    </row>
    <row r="34" spans="1:13">
      <c r="A34" s="184"/>
      <c r="B34" s="38"/>
      <c r="C34" s="35"/>
      <c r="D34" s="68" t="s">
        <v>17</v>
      </c>
      <c r="E34" s="66" t="s">
        <v>31</v>
      </c>
      <c r="F34" s="69"/>
      <c r="G34" s="69"/>
      <c r="H34" s="66"/>
      <c r="I34" s="66"/>
      <c r="J34" s="70"/>
      <c r="K34" s="71"/>
      <c r="L34" s="66"/>
      <c r="M34" s="29"/>
    </row>
    <row r="35" spans="1:13">
      <c r="A35" s="184"/>
      <c r="B35" s="38"/>
      <c r="C35" s="35"/>
      <c r="D35" s="68"/>
      <c r="E35" s="66"/>
      <c r="F35" s="69" t="s">
        <v>32</v>
      </c>
      <c r="G35" s="69"/>
      <c r="H35" s="66"/>
      <c r="I35" s="66"/>
      <c r="J35" s="72"/>
      <c r="K35" s="71"/>
      <c r="L35" s="66"/>
      <c r="M35" s="29"/>
    </row>
    <row r="36" spans="1:13">
      <c r="A36" s="184"/>
      <c r="B36" s="38"/>
      <c r="C36" s="35"/>
      <c r="D36" s="68" t="s">
        <v>18</v>
      </c>
      <c r="E36" s="114" t="s">
        <v>1356</v>
      </c>
      <c r="F36" s="66"/>
      <c r="G36" s="66"/>
      <c r="H36" s="66"/>
      <c r="I36" s="66"/>
      <c r="J36" s="66"/>
      <c r="K36" s="66"/>
      <c r="L36" s="66"/>
      <c r="M36" s="29"/>
    </row>
    <row r="37" spans="1:13">
      <c r="A37" s="184"/>
      <c r="B37" s="38"/>
      <c r="C37" s="35"/>
      <c r="D37" s="73"/>
      <c r="E37" s="66"/>
      <c r="F37" s="66" t="s">
        <v>33</v>
      </c>
      <c r="G37" s="66"/>
      <c r="H37" s="74">
        <v>21014972.48</v>
      </c>
      <c r="I37" s="112">
        <f>ROUND(H37/H39,12)</f>
        <v>0.21093630171300001</v>
      </c>
      <c r="J37" s="66"/>
      <c r="K37" s="66"/>
      <c r="L37" s="66"/>
      <c r="M37" s="29"/>
    </row>
    <row r="38" spans="1:13">
      <c r="A38" s="184"/>
      <c r="B38" s="38"/>
      <c r="C38" s="35"/>
      <c r="D38" s="67"/>
      <c r="E38" s="76"/>
      <c r="F38" s="66" t="s">
        <v>34</v>
      </c>
      <c r="G38" s="66"/>
      <c r="H38" s="63">
        <v>78612129.679999992</v>
      </c>
      <c r="I38" s="75">
        <f>I39-I37</f>
        <v>0.78906369828699996</v>
      </c>
      <c r="J38" s="66"/>
      <c r="K38" s="66"/>
      <c r="L38" s="66"/>
      <c r="M38" s="29"/>
    </row>
    <row r="39" spans="1:13" ht="13.5" thickBot="1">
      <c r="A39" s="184"/>
      <c r="B39" s="38"/>
      <c r="C39" s="35"/>
      <c r="D39" s="67"/>
      <c r="E39" s="66"/>
      <c r="F39" s="66" t="s">
        <v>35</v>
      </c>
      <c r="G39" s="66"/>
      <c r="H39" s="77">
        <f>SUM(H37:H38)</f>
        <v>99627102.159999996</v>
      </c>
      <c r="I39" s="78">
        <v>1</v>
      </c>
      <c r="J39" s="66"/>
      <c r="K39" s="66"/>
      <c r="L39" s="66"/>
      <c r="M39" s="29"/>
    </row>
    <row r="40" spans="1:13" ht="13.5" thickTop="1">
      <c r="A40" s="184"/>
      <c r="B40" s="38"/>
      <c r="C40" s="35"/>
      <c r="D40" s="214" t="s">
        <v>19</v>
      </c>
      <c r="E40" s="66" t="s">
        <v>36</v>
      </c>
      <c r="F40" s="69"/>
      <c r="G40" s="69"/>
      <c r="H40" s="66"/>
      <c r="I40" s="66"/>
      <c r="J40" s="72"/>
      <c r="K40" s="71"/>
      <c r="L40" s="66"/>
      <c r="M40" s="29"/>
    </row>
    <row r="41" spans="1:13">
      <c r="A41" s="184"/>
      <c r="B41" s="38"/>
      <c r="C41" s="35"/>
      <c r="D41" s="73"/>
      <c r="E41" s="66"/>
      <c r="F41" s="69" t="s">
        <v>6</v>
      </c>
      <c r="G41" s="66"/>
      <c r="H41" s="69"/>
      <c r="I41" s="112">
        <v>0.2856458815473788</v>
      </c>
      <c r="J41" s="66"/>
      <c r="K41" s="66"/>
      <c r="L41" s="66"/>
      <c r="M41" s="29"/>
    </row>
    <row r="42" spans="1:13">
      <c r="A42" s="184"/>
      <c r="B42" s="38"/>
      <c r="C42" s="35"/>
      <c r="D42" s="73"/>
      <c r="E42" s="66"/>
      <c r="F42" s="69" t="s">
        <v>7</v>
      </c>
      <c r="G42" s="66"/>
      <c r="H42" s="69"/>
      <c r="I42" s="75">
        <v>0.7143541184526212</v>
      </c>
      <c r="J42" s="66"/>
      <c r="K42" s="66"/>
      <c r="L42" s="66"/>
      <c r="M42" s="29"/>
    </row>
    <row r="43" spans="1:13" ht="13.5" thickBot="1">
      <c r="A43" s="184"/>
      <c r="B43" s="160"/>
      <c r="C43" s="35"/>
      <c r="D43" s="73"/>
      <c r="E43" s="66"/>
      <c r="F43" s="69" t="s">
        <v>9</v>
      </c>
      <c r="G43" s="66"/>
      <c r="H43" s="69"/>
      <c r="I43" s="78">
        <f>I41+I42</f>
        <v>1</v>
      </c>
      <c r="J43" s="66"/>
      <c r="K43" s="66"/>
      <c r="L43" s="66"/>
      <c r="M43" s="29"/>
    </row>
    <row r="44" spans="1:13" ht="13.5" thickTop="1">
      <c r="A44" s="184"/>
      <c r="B44" s="38"/>
      <c r="C44" s="35"/>
      <c r="D44" s="214" t="s">
        <v>22</v>
      </c>
      <c r="E44" s="110" t="s">
        <v>1359</v>
      </c>
      <c r="F44" s="66"/>
      <c r="G44" s="69"/>
      <c r="H44" s="66"/>
      <c r="I44" s="72"/>
      <c r="J44" s="72"/>
      <c r="K44" s="71"/>
      <c r="L44" s="66"/>
      <c r="M44" s="29"/>
    </row>
    <row r="45" spans="1:13">
      <c r="A45" s="184"/>
      <c r="B45" s="38"/>
      <c r="C45" s="35"/>
      <c r="D45" s="67"/>
      <c r="E45" s="66"/>
      <c r="F45" s="115" t="s">
        <v>1360</v>
      </c>
      <c r="G45" s="69"/>
      <c r="H45" s="66"/>
      <c r="I45" s="79"/>
      <c r="J45" s="72"/>
      <c r="K45" s="71"/>
      <c r="L45" s="66"/>
      <c r="M45" s="29"/>
    </row>
    <row r="46" spans="1:13">
      <c r="A46" s="184"/>
      <c r="B46" s="38"/>
      <c r="C46" s="35"/>
      <c r="D46" s="66"/>
      <c r="E46" s="66"/>
      <c r="F46" s="66"/>
      <c r="G46" s="66"/>
      <c r="H46" s="66"/>
      <c r="I46" s="66"/>
      <c r="J46" s="66"/>
      <c r="K46" s="66"/>
      <c r="L46" s="66"/>
      <c r="M46" s="29"/>
    </row>
    <row r="47" spans="1:13" ht="15.75" customHeight="1">
      <c r="A47" s="184"/>
      <c r="B47" s="38"/>
      <c r="C47" s="35"/>
      <c r="D47" s="66"/>
      <c r="E47" s="66"/>
      <c r="F47" s="66"/>
      <c r="G47" s="66"/>
      <c r="H47" s="66"/>
      <c r="I47" s="66"/>
      <c r="J47" s="66"/>
      <c r="K47" s="66"/>
      <c r="L47" s="66"/>
      <c r="M47" s="29"/>
    </row>
    <row r="48" spans="1:13">
      <c r="A48" s="184"/>
      <c r="B48" s="31"/>
      <c r="C48" s="32"/>
      <c r="D48" s="29"/>
      <c r="E48" s="29"/>
      <c r="F48" s="29"/>
      <c r="G48" s="29"/>
      <c r="H48" s="29"/>
      <c r="I48" s="29"/>
      <c r="J48" s="29"/>
      <c r="K48" s="29"/>
      <c r="L48" s="29"/>
      <c r="M48" s="29"/>
    </row>
  </sheetData>
  <printOptions horizontalCentered="1"/>
  <pageMargins left="0.5" right="0.5" top="0.5" bottom="0.5" header="0.5" footer="0.25"/>
  <pageSetup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2657-3387-4C68-9252-51C5BA70DEAA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7109375" bestFit="1" customWidth="1"/>
  </cols>
  <sheetData>
    <row r="1" spans="1:1" ht="15.75">
      <c r="A1" s="182" t="s">
        <v>1256</v>
      </c>
    </row>
    <row r="2" spans="1:1" ht="15.75">
      <c r="A2" s="183"/>
    </row>
    <row r="3" spans="1:1" ht="15.75">
      <c r="A3" s="182" t="s">
        <v>1257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3.7109375" style="30" customWidth="1"/>
    <col min="2" max="2" width="4.5703125" style="30" bestFit="1" customWidth="1"/>
    <col min="3" max="3" width="10.85546875" style="30" bestFit="1" customWidth="1"/>
    <col min="4" max="4" width="2.5703125" style="30" customWidth="1"/>
    <col min="5" max="5" width="61.5703125" style="30" customWidth="1"/>
    <col min="6" max="6" width="3.7109375" style="30" customWidth="1"/>
    <col min="7" max="7" width="13.28515625" style="30" bestFit="1" customWidth="1"/>
    <col min="8" max="8" width="1.7109375" style="30" customWidth="1"/>
    <col min="9" max="9" width="12.85546875" style="30" bestFit="1" customWidth="1"/>
    <col min="10" max="10" width="1.7109375" style="30" customWidth="1"/>
    <col min="11" max="11" width="12" style="30" customWidth="1"/>
    <col min="12" max="12" width="1.7109375" style="30" customWidth="1"/>
    <col min="13" max="13" width="15.7109375" style="30" bestFit="1" customWidth="1"/>
    <col min="14" max="15" width="3.7109375" style="30" customWidth="1"/>
    <col min="16" max="16384" width="9.140625" style="30"/>
  </cols>
  <sheetData>
    <row r="1" spans="1:1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5">
      <c r="A2" s="184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 t="s">
        <v>1052</v>
      </c>
      <c r="N2" s="36"/>
      <c r="O2" s="29"/>
    </row>
    <row r="3" spans="1:15">
      <c r="A3" s="184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9" t="s">
        <v>0</v>
      </c>
      <c r="N3" s="36"/>
      <c r="O3" s="29"/>
    </row>
    <row r="4" spans="1:15">
      <c r="A4" s="184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9"/>
    </row>
    <row r="5" spans="1:15">
      <c r="A5" s="184"/>
      <c r="B5" s="36"/>
      <c r="C5" s="171" t="s">
        <v>1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36"/>
      <c r="O5" s="29"/>
    </row>
    <row r="6" spans="1:15">
      <c r="A6" s="184"/>
      <c r="B6" s="36"/>
      <c r="C6" s="172" t="s">
        <v>37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36"/>
      <c r="O6" s="29"/>
    </row>
    <row r="7" spans="1:15">
      <c r="A7" s="184"/>
      <c r="B7" s="36"/>
      <c r="C7" s="173" t="s">
        <v>1318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36"/>
      <c r="O7" s="29"/>
    </row>
    <row r="8" spans="1:15">
      <c r="A8" s="184"/>
      <c r="B8" s="36"/>
      <c r="C8" s="36"/>
      <c r="D8" s="36"/>
      <c r="E8" s="36"/>
      <c r="F8" s="36"/>
      <c r="G8" s="82"/>
      <c r="H8" s="36"/>
      <c r="I8" s="36"/>
      <c r="J8" s="36"/>
      <c r="K8" s="36"/>
      <c r="L8" s="36"/>
      <c r="M8" s="36"/>
      <c r="N8" s="36"/>
      <c r="O8" s="29"/>
    </row>
    <row r="9" spans="1:15" ht="25.5">
      <c r="A9" s="184"/>
      <c r="B9" s="40" t="s">
        <v>3</v>
      </c>
      <c r="C9" s="42" t="s">
        <v>4</v>
      </c>
      <c r="D9" s="35"/>
      <c r="E9" s="42" t="s">
        <v>5</v>
      </c>
      <c r="F9" s="36"/>
      <c r="G9" s="40" t="s">
        <v>6</v>
      </c>
      <c r="H9" s="36"/>
      <c r="I9" s="42" t="s">
        <v>7</v>
      </c>
      <c r="J9" s="35"/>
      <c r="K9" s="40" t="s">
        <v>38</v>
      </c>
      <c r="L9" s="35"/>
      <c r="M9" s="42" t="s">
        <v>9</v>
      </c>
      <c r="N9" s="36"/>
      <c r="O9" s="29"/>
    </row>
    <row r="10" spans="1:15">
      <c r="A10" s="184"/>
      <c r="B10" s="36"/>
      <c r="C10" s="43" t="s">
        <v>10</v>
      </c>
      <c r="D10" s="36"/>
      <c r="E10" s="43" t="s">
        <v>11</v>
      </c>
      <c r="F10" s="38"/>
      <c r="G10" s="43" t="s">
        <v>12</v>
      </c>
      <c r="H10" s="36"/>
      <c r="I10" s="43" t="s">
        <v>13</v>
      </c>
      <c r="J10" s="36"/>
      <c r="K10" s="43" t="s">
        <v>14</v>
      </c>
      <c r="L10" s="36"/>
      <c r="M10" s="43" t="s">
        <v>15</v>
      </c>
      <c r="N10" s="36"/>
      <c r="O10" s="29"/>
    </row>
    <row r="11" spans="1:15" ht="9.9499999999999993" customHeight="1">
      <c r="A11" s="184"/>
      <c r="B11" s="36"/>
      <c r="C11" s="35"/>
      <c r="D11" s="35"/>
      <c r="E11" s="35"/>
      <c r="F11" s="36"/>
      <c r="G11" s="35"/>
      <c r="H11" s="36"/>
      <c r="I11" s="41"/>
      <c r="J11" s="36"/>
      <c r="K11" s="35"/>
      <c r="L11" s="35"/>
      <c r="M11" s="35"/>
      <c r="N11" s="36"/>
      <c r="O11" s="29"/>
    </row>
    <row r="12" spans="1:15">
      <c r="A12" s="184"/>
      <c r="B12" s="38">
        <v>1</v>
      </c>
      <c r="C12" s="35">
        <v>412000</v>
      </c>
      <c r="D12" s="35"/>
      <c r="E12" s="36" t="s">
        <v>1075</v>
      </c>
      <c r="F12" s="83" t="s">
        <v>16</v>
      </c>
      <c r="G12" s="84">
        <v>0</v>
      </c>
      <c r="H12" s="53"/>
      <c r="I12" s="84">
        <v>-424558</v>
      </c>
      <c r="J12" s="54"/>
      <c r="K12" s="84">
        <v>0</v>
      </c>
      <c r="L12" s="54"/>
      <c r="M12" s="85">
        <f t="shared" ref="M12:M13" si="0">SUM(G12:K12)</f>
        <v>-424558</v>
      </c>
      <c r="N12" s="36"/>
      <c r="O12" s="29"/>
    </row>
    <row r="13" spans="1:15">
      <c r="A13" s="184"/>
      <c r="B13" s="38">
        <v>2</v>
      </c>
      <c r="C13" s="35">
        <v>412000</v>
      </c>
      <c r="D13" s="76"/>
      <c r="E13" s="76" t="s">
        <v>39</v>
      </c>
      <c r="F13" s="83"/>
      <c r="G13" s="85">
        <v>0</v>
      </c>
      <c r="H13" s="59"/>
      <c r="I13" s="85">
        <v>0</v>
      </c>
      <c r="J13" s="57"/>
      <c r="K13" s="85">
        <v>0</v>
      </c>
      <c r="L13" s="57"/>
      <c r="M13" s="85">
        <f t="shared" si="0"/>
        <v>0</v>
      </c>
      <c r="N13" s="44"/>
      <c r="O13" s="29"/>
    </row>
    <row r="14" spans="1:15">
      <c r="A14" s="184"/>
      <c r="B14" s="38">
        <v>3</v>
      </c>
      <c r="C14" s="35">
        <v>412000</v>
      </c>
      <c r="D14" s="76"/>
      <c r="E14" s="76" t="s">
        <v>40</v>
      </c>
      <c r="F14" s="83"/>
      <c r="G14" s="85">
        <v>-762041</v>
      </c>
      <c r="H14" s="59"/>
      <c r="I14" s="85">
        <v>-9395205</v>
      </c>
      <c r="J14" s="86"/>
      <c r="K14" s="85">
        <v>0</v>
      </c>
      <c r="L14" s="57"/>
      <c r="M14" s="85">
        <f>SUM(G14:K14)</f>
        <v>-10157246</v>
      </c>
      <c r="N14" s="36"/>
      <c r="O14" s="29"/>
    </row>
    <row r="15" spans="1:15" s="81" customFormat="1">
      <c r="A15" s="187"/>
      <c r="B15" s="38">
        <v>4</v>
      </c>
      <c r="C15" s="35">
        <v>416000</v>
      </c>
      <c r="D15" s="36"/>
      <c r="E15" s="36" t="s">
        <v>1361</v>
      </c>
      <c r="F15" s="83"/>
      <c r="G15" s="51">
        <v>-1891</v>
      </c>
      <c r="H15" s="48"/>
      <c r="I15" s="51">
        <v>0</v>
      </c>
      <c r="J15" s="48"/>
      <c r="K15" s="51">
        <v>0</v>
      </c>
      <c r="L15" s="48"/>
      <c r="M15" s="116">
        <f t="shared" ref="M15" si="1">SUM(G15:K15)</f>
        <v>-1891</v>
      </c>
      <c r="N15" s="87"/>
      <c r="O15" s="80"/>
    </row>
    <row r="16" spans="1:15" ht="9.9499999999999993" customHeight="1">
      <c r="A16" s="184"/>
      <c r="B16" s="38"/>
      <c r="C16" s="38"/>
      <c r="D16" s="36"/>
      <c r="E16" s="36"/>
      <c r="F16" s="36"/>
      <c r="G16" s="72"/>
      <c r="H16" s="88"/>
      <c r="I16" s="72"/>
      <c r="J16" s="54"/>
      <c r="K16" s="72"/>
      <c r="L16" s="54"/>
      <c r="M16" s="72"/>
      <c r="N16" s="36"/>
      <c r="O16" s="29"/>
    </row>
    <row r="17" spans="1:15" ht="13.5" thickBot="1">
      <c r="A17" s="184"/>
      <c r="B17" s="38">
        <v>5</v>
      </c>
      <c r="C17" s="38"/>
      <c r="D17" s="36"/>
      <c r="E17" s="36"/>
      <c r="F17" s="36"/>
      <c r="G17" s="62">
        <f>SUM(G12:G15)</f>
        <v>-763932</v>
      </c>
      <c r="H17" s="53"/>
      <c r="I17" s="62">
        <f>SUM(I12:I15)</f>
        <v>-9819763</v>
      </c>
      <c r="J17" s="54"/>
      <c r="K17" s="62">
        <f>SUM(K12:K15)</f>
        <v>0</v>
      </c>
      <c r="L17" s="54"/>
      <c r="M17" s="62">
        <f>SUM(M12:M15)</f>
        <v>-10583695</v>
      </c>
      <c r="N17" s="36"/>
      <c r="O17" s="29"/>
    </row>
    <row r="18" spans="1:15" ht="13.5" thickTop="1">
      <c r="A18" s="184"/>
      <c r="C18" s="38"/>
      <c r="D18" s="36"/>
      <c r="E18" s="36"/>
      <c r="F18" s="36"/>
      <c r="G18" s="55"/>
      <c r="H18" s="63"/>
      <c r="I18" s="55"/>
      <c r="J18" s="63"/>
      <c r="K18" s="55"/>
      <c r="L18" s="65"/>
      <c r="M18" s="55"/>
      <c r="N18" s="36"/>
      <c r="O18" s="29"/>
    </row>
    <row r="19" spans="1:15">
      <c r="A19" s="184"/>
      <c r="B19" s="38"/>
      <c r="C19" s="38"/>
      <c r="D19" s="36"/>
      <c r="E19" s="36"/>
      <c r="F19" s="36"/>
      <c r="G19" s="55"/>
      <c r="H19" s="63"/>
      <c r="I19" s="55"/>
      <c r="J19" s="63"/>
      <c r="K19" s="55"/>
      <c r="L19" s="65"/>
      <c r="M19" s="55"/>
      <c r="N19" s="36"/>
      <c r="O19" s="29"/>
    </row>
    <row r="20" spans="1:15">
      <c r="A20" s="184"/>
      <c r="B20" s="38"/>
      <c r="C20" s="36"/>
      <c r="D20" s="56" t="s">
        <v>29</v>
      </c>
      <c r="E20" s="56"/>
      <c r="F20" s="36"/>
      <c r="G20" s="36"/>
      <c r="H20" s="36"/>
      <c r="I20" s="36"/>
      <c r="J20" s="36"/>
      <c r="K20" s="36"/>
      <c r="L20" s="36"/>
      <c r="M20" s="36"/>
      <c r="N20" s="36"/>
      <c r="O20" s="29"/>
    </row>
    <row r="21" spans="1:15">
      <c r="A21" s="184"/>
      <c r="B21" s="36"/>
      <c r="C21" s="36"/>
      <c r="D21" s="89" t="s">
        <v>41</v>
      </c>
      <c r="E21" s="56"/>
      <c r="F21" s="36"/>
      <c r="G21" s="36"/>
      <c r="H21" s="36"/>
      <c r="I21" s="36"/>
      <c r="J21" s="36"/>
      <c r="K21" s="36"/>
      <c r="L21" s="36"/>
      <c r="M21" s="36"/>
      <c r="N21" s="36"/>
      <c r="O21" s="29"/>
    </row>
    <row r="22" spans="1:15">
      <c r="A22" s="184"/>
      <c r="B22" s="36"/>
      <c r="C22" s="36"/>
      <c r="D22" s="89" t="s">
        <v>42</v>
      </c>
      <c r="E22" s="56"/>
      <c r="F22" s="36"/>
      <c r="G22" s="36"/>
      <c r="H22" s="36"/>
      <c r="I22" s="36"/>
      <c r="J22" s="36"/>
      <c r="K22" s="36"/>
      <c r="L22" s="36"/>
      <c r="M22" s="90"/>
      <c r="N22" s="36"/>
      <c r="O22" s="29"/>
    </row>
    <row r="23" spans="1:15">
      <c r="A23" s="184"/>
      <c r="B23" s="36"/>
      <c r="C23" s="36"/>
      <c r="D23" s="91"/>
      <c r="E23" s="36"/>
      <c r="F23" s="56"/>
      <c r="G23" s="56"/>
      <c r="H23" s="36"/>
      <c r="I23" s="36"/>
      <c r="J23" s="36"/>
      <c r="K23" s="36"/>
      <c r="L23" s="36"/>
      <c r="M23" s="36"/>
      <c r="N23" s="36"/>
      <c r="O23" s="29"/>
    </row>
    <row r="24" spans="1:15">
      <c r="A24" s="184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</sheetData>
  <printOptions horizontalCentered="1"/>
  <pageMargins left="0.75" right="0.75" top="0.75" bottom="0.75" header="0.5" footer="0.5"/>
  <pageSetup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4A3B-B508-4BDF-B81F-58DDF7CA19C4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7109375" bestFit="1" customWidth="1"/>
  </cols>
  <sheetData>
    <row r="1" spans="1:1" ht="15.75">
      <c r="A1" s="182" t="s">
        <v>1254</v>
      </c>
    </row>
    <row r="2" spans="1:1" ht="15.75">
      <c r="A2" s="183"/>
    </row>
    <row r="3" spans="1:1" ht="15.75">
      <c r="A3" s="182" t="s">
        <v>1255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7"/>
  <sheetViews>
    <sheetView tabSelected="1" view="pageBreakPreview" zoomScale="60" zoomScaleNormal="100" workbookViewId="0">
      <selection activeCell="O65" sqref="O65"/>
    </sheetView>
  </sheetViews>
  <sheetFormatPr defaultColWidth="9.140625" defaultRowHeight="12.75"/>
  <cols>
    <col min="1" max="1" width="4.5703125" style="148" bestFit="1" customWidth="1"/>
    <col min="2" max="2" width="41.140625" style="17" customWidth="1"/>
    <col min="3" max="3" width="1.7109375" style="17" customWidth="1"/>
    <col min="4" max="4" width="13.28515625" style="148" bestFit="1" customWidth="1"/>
    <col min="5" max="5" width="2" style="17" bestFit="1" customWidth="1"/>
    <col min="6" max="6" width="20.42578125" style="17" bestFit="1" customWidth="1"/>
    <col min="7" max="16384" width="9.140625" style="17"/>
  </cols>
  <sheetData>
    <row r="1" spans="1:6">
      <c r="F1" s="118" t="s">
        <v>1051</v>
      </c>
    </row>
    <row r="2" spans="1:6">
      <c r="F2" s="119" t="s">
        <v>0</v>
      </c>
    </row>
    <row r="4" spans="1:6">
      <c r="B4" s="223" t="s">
        <v>1</v>
      </c>
      <c r="C4" s="223"/>
      <c r="D4" s="223"/>
      <c r="E4" s="223"/>
      <c r="F4" s="223"/>
    </row>
    <row r="5" spans="1:6">
      <c r="B5" s="223" t="s">
        <v>94</v>
      </c>
      <c r="C5" s="223"/>
      <c r="D5" s="223"/>
      <c r="E5" s="223"/>
      <c r="F5" s="223"/>
    </row>
    <row r="6" spans="1:6">
      <c r="B6" s="224" t="s">
        <v>1345</v>
      </c>
      <c r="C6" s="224"/>
      <c r="D6" s="224"/>
      <c r="E6" s="224"/>
      <c r="F6" s="224"/>
    </row>
    <row r="8" spans="1:6">
      <c r="A8" s="148" t="s">
        <v>81</v>
      </c>
      <c r="B8" s="156"/>
      <c r="C8" s="156"/>
      <c r="E8" s="157"/>
      <c r="F8" s="157"/>
    </row>
    <row r="9" spans="1:6">
      <c r="A9" s="120" t="s">
        <v>83</v>
      </c>
      <c r="B9" s="120" t="s">
        <v>95</v>
      </c>
      <c r="D9" s="120" t="s">
        <v>96</v>
      </c>
      <c r="E9" s="125"/>
      <c r="F9" s="158" t="s">
        <v>97</v>
      </c>
    </row>
    <row r="10" spans="1:6">
      <c r="A10" s="122"/>
      <c r="B10" s="148" t="s">
        <v>10</v>
      </c>
      <c r="C10" s="122"/>
      <c r="D10" s="148" t="s">
        <v>11</v>
      </c>
      <c r="F10" s="124" t="s">
        <v>12</v>
      </c>
    </row>
    <row r="11" spans="1:6">
      <c r="F11" s="159"/>
    </row>
    <row r="12" spans="1:6">
      <c r="A12" s="148">
        <v>1</v>
      </c>
      <c r="B12" s="207" t="s">
        <v>1311</v>
      </c>
      <c r="D12" s="148">
        <v>303</v>
      </c>
      <c r="E12" s="119"/>
      <c r="F12" s="202">
        <v>25317271.390000001</v>
      </c>
    </row>
    <row r="13" spans="1:6">
      <c r="A13" s="148">
        <f>A12+1</f>
        <v>2</v>
      </c>
      <c r="B13" s="207" t="s">
        <v>1195</v>
      </c>
      <c r="D13" s="148">
        <v>303</v>
      </c>
      <c r="F13" s="202">
        <v>1338065.73</v>
      </c>
    </row>
    <row r="14" spans="1:6">
      <c r="A14" s="148">
        <f t="shared" ref="A14:A77" si="0">A13+1</f>
        <v>3</v>
      </c>
      <c r="B14" s="207" t="s">
        <v>1137</v>
      </c>
      <c r="D14" s="148">
        <v>303</v>
      </c>
      <c r="F14" s="202">
        <v>3107152</v>
      </c>
    </row>
    <row r="15" spans="1:6">
      <c r="A15" s="148">
        <f t="shared" si="0"/>
        <v>4</v>
      </c>
      <c r="B15" s="207" t="s">
        <v>1196</v>
      </c>
      <c r="D15" s="148">
        <v>303</v>
      </c>
      <c r="F15" s="202">
        <v>15503631.23</v>
      </c>
    </row>
    <row r="16" spans="1:6">
      <c r="A16" s="148">
        <f t="shared" si="0"/>
        <v>5</v>
      </c>
      <c r="B16" s="207" t="s">
        <v>1197</v>
      </c>
      <c r="D16" s="148">
        <v>303</v>
      </c>
      <c r="F16" s="202">
        <v>31198610.739999998</v>
      </c>
    </row>
    <row r="17" spans="1:6">
      <c r="A17" s="148">
        <f t="shared" si="0"/>
        <v>6</v>
      </c>
      <c r="B17" s="207" t="s">
        <v>1198</v>
      </c>
      <c r="D17" s="148">
        <v>303</v>
      </c>
      <c r="F17" s="202">
        <v>3007473.65</v>
      </c>
    </row>
    <row r="18" spans="1:6">
      <c r="A18" s="148">
        <f t="shared" si="0"/>
        <v>7</v>
      </c>
      <c r="B18" s="207" t="s">
        <v>1182</v>
      </c>
      <c r="D18" s="148">
        <v>303</v>
      </c>
      <c r="F18" s="202">
        <v>3816275.97</v>
      </c>
    </row>
    <row r="19" spans="1:6">
      <c r="A19" s="148">
        <f t="shared" si="0"/>
        <v>8</v>
      </c>
      <c r="B19" s="207" t="s">
        <v>1199</v>
      </c>
      <c r="D19" s="148">
        <v>303</v>
      </c>
      <c r="F19" s="202">
        <v>7962008.0099999998</v>
      </c>
    </row>
    <row r="20" spans="1:6">
      <c r="A20" s="148">
        <f t="shared" si="0"/>
        <v>9</v>
      </c>
      <c r="B20" s="207" t="s">
        <v>1138</v>
      </c>
      <c r="D20" s="148">
        <v>303</v>
      </c>
      <c r="F20" s="202">
        <v>3494207.44</v>
      </c>
    </row>
    <row r="21" spans="1:6">
      <c r="A21" s="148">
        <f t="shared" si="0"/>
        <v>10</v>
      </c>
      <c r="B21" s="207" t="s">
        <v>1139</v>
      </c>
      <c r="D21" s="148">
        <v>303</v>
      </c>
      <c r="F21" s="202">
        <v>5405575.5499999998</v>
      </c>
    </row>
    <row r="22" spans="1:6">
      <c r="A22" s="148">
        <f t="shared" si="0"/>
        <v>11</v>
      </c>
      <c r="B22" s="207" t="s">
        <v>1200</v>
      </c>
      <c r="D22" s="148">
        <v>303</v>
      </c>
      <c r="F22" s="202">
        <v>27702543.039999999</v>
      </c>
    </row>
    <row r="23" spans="1:6">
      <c r="A23" s="148">
        <f t="shared" si="0"/>
        <v>12</v>
      </c>
      <c r="B23" s="207" t="s">
        <v>1201</v>
      </c>
      <c r="D23" s="148">
        <v>303</v>
      </c>
      <c r="F23" s="202">
        <v>2701486.03</v>
      </c>
    </row>
    <row r="24" spans="1:6">
      <c r="A24" s="148">
        <f t="shared" si="0"/>
        <v>13</v>
      </c>
      <c r="B24" s="207" t="s">
        <v>1202</v>
      </c>
      <c r="D24" s="148">
        <v>303</v>
      </c>
      <c r="F24" s="202">
        <v>3963551.73</v>
      </c>
    </row>
    <row r="25" spans="1:6">
      <c r="A25" s="148">
        <f t="shared" si="0"/>
        <v>14</v>
      </c>
      <c r="B25" s="207" t="s">
        <v>1203</v>
      </c>
      <c r="D25" s="148">
        <v>303</v>
      </c>
      <c r="F25" s="202">
        <v>1087176.03</v>
      </c>
    </row>
    <row r="26" spans="1:6">
      <c r="A26" s="148">
        <f t="shared" si="0"/>
        <v>15</v>
      </c>
      <c r="B26" s="207" t="s">
        <v>1204</v>
      </c>
      <c r="D26" s="148">
        <v>303</v>
      </c>
      <c r="F26" s="202">
        <v>40884698.890000001</v>
      </c>
    </row>
    <row r="27" spans="1:6">
      <c r="A27" s="148">
        <f t="shared" si="0"/>
        <v>16</v>
      </c>
      <c r="B27" s="207" t="s">
        <v>1205</v>
      </c>
      <c r="D27" s="148">
        <v>303</v>
      </c>
      <c r="F27" s="202">
        <v>1158063.8700000001</v>
      </c>
    </row>
    <row r="28" spans="1:6">
      <c r="A28" s="148">
        <f t="shared" si="0"/>
        <v>17</v>
      </c>
      <c r="B28" s="207" t="s">
        <v>1206</v>
      </c>
      <c r="D28" s="148">
        <v>303</v>
      </c>
      <c r="F28" s="202">
        <v>18110132.719999999</v>
      </c>
    </row>
    <row r="29" spans="1:6">
      <c r="A29" s="148">
        <f t="shared" si="0"/>
        <v>18</v>
      </c>
      <c r="B29" s="207" t="s">
        <v>1207</v>
      </c>
      <c r="D29" s="148">
        <v>303</v>
      </c>
      <c r="F29" s="202">
        <v>3012159.18</v>
      </c>
    </row>
    <row r="30" spans="1:6">
      <c r="A30" s="148">
        <f t="shared" si="0"/>
        <v>19</v>
      </c>
      <c r="B30" s="207" t="s">
        <v>1270</v>
      </c>
      <c r="D30" s="148">
        <v>303</v>
      </c>
      <c r="F30" s="202">
        <v>4378247.5</v>
      </c>
    </row>
    <row r="31" spans="1:6">
      <c r="A31" s="148">
        <f t="shared" si="0"/>
        <v>20</v>
      </c>
      <c r="B31" s="207" t="s">
        <v>1208</v>
      </c>
      <c r="D31" s="148">
        <v>303</v>
      </c>
      <c r="F31" s="202">
        <v>7845725.2000000002</v>
      </c>
    </row>
    <row r="32" spans="1:6">
      <c r="A32" s="148">
        <f t="shared" si="0"/>
        <v>21</v>
      </c>
      <c r="B32" s="207" t="s">
        <v>1209</v>
      </c>
      <c r="D32" s="148">
        <v>303</v>
      </c>
      <c r="F32" s="202">
        <v>6588526.2800000003</v>
      </c>
    </row>
    <row r="33" spans="1:6">
      <c r="A33" s="148">
        <f t="shared" si="0"/>
        <v>22</v>
      </c>
      <c r="B33" s="207" t="s">
        <v>1140</v>
      </c>
      <c r="D33" s="148">
        <v>303</v>
      </c>
      <c r="F33" s="202">
        <v>8400875.7200000007</v>
      </c>
    </row>
    <row r="34" spans="1:6">
      <c r="A34" s="148">
        <f t="shared" si="0"/>
        <v>23</v>
      </c>
      <c r="B34" s="207" t="s">
        <v>1271</v>
      </c>
      <c r="D34" s="148">
        <v>303</v>
      </c>
      <c r="F34" s="202">
        <v>5902247.5</v>
      </c>
    </row>
    <row r="35" spans="1:6">
      <c r="A35" s="148">
        <f t="shared" si="0"/>
        <v>24</v>
      </c>
      <c r="B35" s="207" t="s">
        <v>1272</v>
      </c>
      <c r="D35" s="148">
        <v>303</v>
      </c>
      <c r="F35" s="202">
        <v>2294276.5699999998</v>
      </c>
    </row>
    <row r="36" spans="1:6">
      <c r="A36" s="148">
        <f t="shared" si="0"/>
        <v>25</v>
      </c>
      <c r="B36" s="207" t="s">
        <v>1210</v>
      </c>
      <c r="D36" s="148">
        <v>303</v>
      </c>
      <c r="F36" s="202">
        <v>2206245.5</v>
      </c>
    </row>
    <row r="37" spans="1:6">
      <c r="A37" s="148">
        <f t="shared" si="0"/>
        <v>26</v>
      </c>
      <c r="B37" s="207" t="s">
        <v>1211</v>
      </c>
      <c r="D37" s="148">
        <v>303</v>
      </c>
      <c r="F37" s="202">
        <v>6303866.0899999999</v>
      </c>
    </row>
    <row r="38" spans="1:6">
      <c r="A38" s="148">
        <f t="shared" si="0"/>
        <v>27</v>
      </c>
      <c r="B38" s="207" t="s">
        <v>1104</v>
      </c>
      <c r="D38" s="148">
        <v>303</v>
      </c>
      <c r="F38" s="202">
        <v>5908057.8300000001</v>
      </c>
    </row>
    <row r="39" spans="1:6">
      <c r="A39" s="148">
        <f t="shared" si="0"/>
        <v>28</v>
      </c>
      <c r="B39" s="207" t="s">
        <v>1212</v>
      </c>
      <c r="D39" s="148">
        <v>303</v>
      </c>
      <c r="F39" s="202">
        <v>1393896.01</v>
      </c>
    </row>
    <row r="40" spans="1:6">
      <c r="A40" s="148">
        <f t="shared" si="0"/>
        <v>29</v>
      </c>
      <c r="B40" s="207" t="s">
        <v>1213</v>
      </c>
      <c r="D40" s="148">
        <v>303</v>
      </c>
      <c r="F40" s="202">
        <v>3893625.69</v>
      </c>
    </row>
    <row r="41" spans="1:6">
      <c r="A41" s="148">
        <f t="shared" si="0"/>
        <v>30</v>
      </c>
      <c r="B41" s="207" t="s">
        <v>1214</v>
      </c>
      <c r="D41" s="148">
        <v>303</v>
      </c>
      <c r="F41" s="202">
        <v>5265152.29</v>
      </c>
    </row>
    <row r="42" spans="1:6">
      <c r="A42" s="148">
        <f t="shared" si="0"/>
        <v>31</v>
      </c>
      <c r="B42" s="207" t="s">
        <v>1103</v>
      </c>
      <c r="D42" s="148">
        <v>303</v>
      </c>
      <c r="F42" s="202">
        <v>22818332.629999999</v>
      </c>
    </row>
    <row r="43" spans="1:6">
      <c r="A43" s="148">
        <f t="shared" si="0"/>
        <v>32</v>
      </c>
      <c r="B43" s="207" t="s">
        <v>1215</v>
      </c>
      <c r="D43" s="148">
        <v>303</v>
      </c>
      <c r="F43" s="202">
        <v>1321101.28</v>
      </c>
    </row>
    <row r="44" spans="1:6">
      <c r="A44" s="148">
        <f t="shared" si="0"/>
        <v>33</v>
      </c>
      <c r="B44" s="207" t="s">
        <v>1216</v>
      </c>
      <c r="D44" s="148">
        <v>303</v>
      </c>
      <c r="F44" s="202">
        <v>1102499.97</v>
      </c>
    </row>
    <row r="45" spans="1:6">
      <c r="A45" s="148">
        <f t="shared" si="0"/>
        <v>34</v>
      </c>
      <c r="B45" s="208" t="s">
        <v>1312</v>
      </c>
      <c r="D45" s="148">
        <v>303</v>
      </c>
      <c r="F45" s="202">
        <v>5743247.2699999996</v>
      </c>
    </row>
    <row r="46" spans="1:6">
      <c r="A46" s="148">
        <f t="shared" si="0"/>
        <v>35</v>
      </c>
      <c r="B46" s="207" t="s">
        <v>1217</v>
      </c>
      <c r="D46" s="148">
        <v>303</v>
      </c>
      <c r="F46" s="202">
        <v>2486429.6</v>
      </c>
    </row>
    <row r="47" spans="1:6">
      <c r="A47" s="148">
        <f t="shared" si="0"/>
        <v>36</v>
      </c>
      <c r="B47" s="208" t="s">
        <v>1313</v>
      </c>
      <c r="D47" s="148">
        <v>303</v>
      </c>
      <c r="F47" s="202">
        <v>28896030.890000001</v>
      </c>
    </row>
    <row r="48" spans="1:6">
      <c r="A48" s="148">
        <f t="shared" si="0"/>
        <v>37</v>
      </c>
      <c r="B48" s="207" t="s">
        <v>1218</v>
      </c>
      <c r="D48" s="148">
        <v>303</v>
      </c>
      <c r="F48" s="202">
        <v>726717.53</v>
      </c>
    </row>
    <row r="49" spans="1:6">
      <c r="A49" s="148">
        <f t="shared" si="0"/>
        <v>38</v>
      </c>
      <c r="B49" s="207" t="s">
        <v>1219</v>
      </c>
      <c r="D49" s="148">
        <v>303</v>
      </c>
      <c r="F49" s="202">
        <v>17157071.949999999</v>
      </c>
    </row>
    <row r="50" spans="1:6">
      <c r="A50" s="148">
        <f t="shared" si="0"/>
        <v>39</v>
      </c>
      <c r="B50" s="207" t="s">
        <v>1220</v>
      </c>
      <c r="D50" s="148">
        <v>303</v>
      </c>
      <c r="F50" s="202">
        <v>1147586.6100000001</v>
      </c>
    </row>
    <row r="51" spans="1:6">
      <c r="A51" s="148">
        <f t="shared" si="0"/>
        <v>40</v>
      </c>
      <c r="B51" s="208" t="s">
        <v>1314</v>
      </c>
      <c r="D51" s="148">
        <v>303</v>
      </c>
      <c r="F51" s="202">
        <v>3636004.6</v>
      </c>
    </row>
    <row r="52" spans="1:6">
      <c r="A52" s="148">
        <f t="shared" si="0"/>
        <v>41</v>
      </c>
      <c r="B52" s="207" t="s">
        <v>1183</v>
      </c>
      <c r="D52" s="148">
        <v>303</v>
      </c>
      <c r="F52" s="202">
        <v>9060020.0999999996</v>
      </c>
    </row>
    <row r="53" spans="1:6">
      <c r="A53" s="148">
        <f t="shared" si="0"/>
        <v>42</v>
      </c>
      <c r="B53" s="207" t="s">
        <v>1221</v>
      </c>
      <c r="D53" s="148">
        <v>303</v>
      </c>
      <c r="F53" s="202">
        <v>978677.43</v>
      </c>
    </row>
    <row r="54" spans="1:6">
      <c r="A54" s="148">
        <f t="shared" si="0"/>
        <v>43</v>
      </c>
      <c r="B54" s="207" t="s">
        <v>1222</v>
      </c>
      <c r="D54" s="148">
        <v>303</v>
      </c>
      <c r="F54" s="202">
        <v>71242676.480000004</v>
      </c>
    </row>
    <row r="55" spans="1:6">
      <c r="A55" s="148">
        <f t="shared" si="0"/>
        <v>44</v>
      </c>
      <c r="B55" s="207" t="s">
        <v>1223</v>
      </c>
      <c r="D55" s="148">
        <v>303</v>
      </c>
      <c r="F55" s="202">
        <v>61783374.909999996</v>
      </c>
    </row>
    <row r="56" spans="1:6">
      <c r="A56" s="148">
        <f t="shared" si="0"/>
        <v>45</v>
      </c>
      <c r="B56" s="207" t="s">
        <v>1224</v>
      </c>
      <c r="D56" s="148">
        <v>303</v>
      </c>
      <c r="F56" s="202">
        <v>10642583.24</v>
      </c>
    </row>
    <row r="57" spans="1:6">
      <c r="A57" s="148">
        <f t="shared" si="0"/>
        <v>46</v>
      </c>
      <c r="B57" s="207" t="s">
        <v>1225</v>
      </c>
      <c r="D57" s="148">
        <v>303</v>
      </c>
      <c r="F57" s="202">
        <v>4682296.3600000003</v>
      </c>
    </row>
    <row r="58" spans="1:6">
      <c r="A58" s="148">
        <f t="shared" si="0"/>
        <v>47</v>
      </c>
      <c r="B58" s="207" t="s">
        <v>1226</v>
      </c>
      <c r="D58" s="148">
        <v>303</v>
      </c>
      <c r="F58" s="202">
        <v>934879.67</v>
      </c>
    </row>
    <row r="59" spans="1:6">
      <c r="A59" s="148">
        <f t="shared" si="0"/>
        <v>48</v>
      </c>
      <c r="B59" s="207" t="s">
        <v>1227</v>
      </c>
      <c r="D59" s="148">
        <v>303</v>
      </c>
      <c r="F59" s="202">
        <v>1157620.74</v>
      </c>
    </row>
    <row r="60" spans="1:6">
      <c r="A60" s="148">
        <f t="shared" si="0"/>
        <v>49</v>
      </c>
      <c r="B60" s="207" t="s">
        <v>1228</v>
      </c>
      <c r="D60" s="148">
        <v>303</v>
      </c>
      <c r="F60" s="202">
        <v>3399289.94</v>
      </c>
    </row>
    <row r="61" spans="1:6">
      <c r="A61" s="148">
        <f t="shared" si="0"/>
        <v>50</v>
      </c>
      <c r="B61" s="207" t="s">
        <v>1229</v>
      </c>
      <c r="D61" s="148">
        <v>303</v>
      </c>
      <c r="F61" s="202">
        <v>7018046.9199999999</v>
      </c>
    </row>
    <row r="62" spans="1:6">
      <c r="A62" s="161">
        <f t="shared" si="0"/>
        <v>51</v>
      </c>
      <c r="B62" s="207" t="s">
        <v>98</v>
      </c>
      <c r="D62" s="161">
        <v>303</v>
      </c>
      <c r="F62" s="202">
        <v>8941549.2899999991</v>
      </c>
    </row>
    <row r="63" spans="1:6">
      <c r="A63" s="161">
        <f t="shared" si="0"/>
        <v>52</v>
      </c>
      <c r="B63" s="207" t="s">
        <v>1230</v>
      </c>
      <c r="D63" s="161">
        <v>303</v>
      </c>
      <c r="F63" s="202">
        <v>51679974.240000002</v>
      </c>
    </row>
    <row r="64" spans="1:6">
      <c r="A64" s="161">
        <f t="shared" si="0"/>
        <v>53</v>
      </c>
      <c r="B64" s="207" t="s">
        <v>1231</v>
      </c>
      <c r="D64" s="179">
        <v>303</v>
      </c>
      <c r="F64" s="202">
        <v>96592.95</v>
      </c>
    </row>
    <row r="65" spans="1:6">
      <c r="A65" s="161">
        <f t="shared" si="0"/>
        <v>54</v>
      </c>
      <c r="B65" s="207" t="s">
        <v>1232</v>
      </c>
      <c r="D65" s="161">
        <v>303</v>
      </c>
      <c r="F65" s="202">
        <v>258504437.63</v>
      </c>
    </row>
    <row r="66" spans="1:6">
      <c r="A66" s="161">
        <f t="shared" si="0"/>
        <v>55</v>
      </c>
      <c r="B66" s="207" t="s">
        <v>1233</v>
      </c>
      <c r="D66" s="161">
        <v>303</v>
      </c>
      <c r="F66" s="202">
        <v>5463673.8399999999</v>
      </c>
    </row>
    <row r="67" spans="1:6">
      <c r="A67" s="164">
        <f t="shared" si="0"/>
        <v>56</v>
      </c>
      <c r="B67" s="207" t="s">
        <v>1234</v>
      </c>
      <c r="D67" s="164">
        <v>303</v>
      </c>
      <c r="F67" s="202">
        <v>5430434.6200000001</v>
      </c>
    </row>
    <row r="68" spans="1:6">
      <c r="A68" s="164">
        <f t="shared" si="0"/>
        <v>57</v>
      </c>
      <c r="B68" s="207" t="s">
        <v>1235</v>
      </c>
      <c r="D68" s="164">
        <v>303</v>
      </c>
      <c r="F68" s="202">
        <v>23170080.030000001</v>
      </c>
    </row>
    <row r="69" spans="1:6">
      <c r="A69" s="164">
        <f t="shared" si="0"/>
        <v>58</v>
      </c>
      <c r="B69" s="207" t="s">
        <v>1236</v>
      </c>
      <c r="D69" s="164">
        <v>303</v>
      </c>
      <c r="F69" s="202">
        <v>137074241.34999999</v>
      </c>
    </row>
    <row r="70" spans="1:6">
      <c r="A70" s="164">
        <f t="shared" si="0"/>
        <v>59</v>
      </c>
      <c r="B70" s="207" t="s">
        <v>1237</v>
      </c>
      <c r="D70" s="164">
        <v>303</v>
      </c>
      <c r="F70" s="202">
        <v>911703.73</v>
      </c>
    </row>
    <row r="71" spans="1:6">
      <c r="A71" s="164">
        <f t="shared" si="0"/>
        <v>60</v>
      </c>
      <c r="B71" s="207" t="s">
        <v>1238</v>
      </c>
      <c r="D71" s="164">
        <v>303</v>
      </c>
      <c r="F71" s="202">
        <v>2259161.44</v>
      </c>
    </row>
    <row r="72" spans="1:6">
      <c r="A72" s="164">
        <f t="shared" si="0"/>
        <v>61</v>
      </c>
      <c r="B72" s="207" t="s">
        <v>1239</v>
      </c>
      <c r="D72" s="164">
        <v>303</v>
      </c>
      <c r="F72" s="202">
        <v>4996901.5</v>
      </c>
    </row>
    <row r="73" spans="1:6">
      <c r="A73" s="164">
        <f t="shared" si="0"/>
        <v>62</v>
      </c>
      <c r="B73" s="207" t="s">
        <v>1240</v>
      </c>
      <c r="D73" s="164">
        <v>303</v>
      </c>
      <c r="F73" s="202">
        <v>2858176.66</v>
      </c>
    </row>
    <row r="74" spans="1:6">
      <c r="A74" s="178">
        <f t="shared" si="0"/>
        <v>63</v>
      </c>
      <c r="B74" s="207" t="s">
        <v>1241</v>
      </c>
      <c r="D74" s="178">
        <v>303</v>
      </c>
      <c r="F74" s="202">
        <v>10249405.52</v>
      </c>
    </row>
    <row r="75" spans="1:6">
      <c r="A75" s="178">
        <f t="shared" si="0"/>
        <v>64</v>
      </c>
      <c r="B75" s="207" t="s">
        <v>1242</v>
      </c>
      <c r="D75" s="178">
        <v>303</v>
      </c>
      <c r="F75" s="202">
        <v>36807130.859999999</v>
      </c>
    </row>
    <row r="76" spans="1:6">
      <c r="A76" s="178">
        <f t="shared" si="0"/>
        <v>65</v>
      </c>
      <c r="B76" s="207" t="s">
        <v>1243</v>
      </c>
      <c r="D76" s="178">
        <v>303</v>
      </c>
      <c r="F76" s="202">
        <v>2688421.77</v>
      </c>
    </row>
    <row r="77" spans="1:6">
      <c r="A77" s="178">
        <f t="shared" si="0"/>
        <v>66</v>
      </c>
      <c r="B77" s="207" t="s">
        <v>1244</v>
      </c>
      <c r="D77" s="178">
        <v>303</v>
      </c>
      <c r="F77" s="202">
        <v>2057008.51</v>
      </c>
    </row>
    <row r="78" spans="1:6">
      <c r="A78" s="178">
        <f t="shared" ref="A78:A84" si="1">A77+1</f>
        <v>67</v>
      </c>
      <c r="B78" s="207" t="s">
        <v>1245</v>
      </c>
      <c r="D78" s="178">
        <v>303</v>
      </c>
      <c r="F78" s="202">
        <v>4232657.34</v>
      </c>
    </row>
    <row r="79" spans="1:6">
      <c r="A79" s="178">
        <f t="shared" si="1"/>
        <v>68</v>
      </c>
      <c r="B79" s="207" t="s">
        <v>1246</v>
      </c>
      <c r="D79" s="178">
        <v>303</v>
      </c>
      <c r="F79" s="202">
        <v>2288407.31</v>
      </c>
    </row>
    <row r="80" spans="1:6">
      <c r="A80" s="178">
        <f t="shared" si="1"/>
        <v>69</v>
      </c>
      <c r="B80" s="207" t="s">
        <v>1247</v>
      </c>
      <c r="D80" s="178">
        <v>303</v>
      </c>
      <c r="F80" s="202">
        <v>2832979.58</v>
      </c>
    </row>
    <row r="81" spans="1:6">
      <c r="A81" s="180">
        <f t="shared" si="1"/>
        <v>70</v>
      </c>
      <c r="B81" s="207" t="s">
        <v>1248</v>
      </c>
      <c r="D81" s="180">
        <v>303</v>
      </c>
      <c r="F81" s="202">
        <v>1363233</v>
      </c>
    </row>
    <row r="82" spans="1:6">
      <c r="A82" s="190">
        <f t="shared" si="1"/>
        <v>71</v>
      </c>
      <c r="B82" s="207" t="s">
        <v>1249</v>
      </c>
      <c r="D82" s="190">
        <v>303</v>
      </c>
      <c r="F82" s="202">
        <v>14271136.43</v>
      </c>
    </row>
    <row r="83" spans="1:6">
      <c r="A83" s="190">
        <f t="shared" si="1"/>
        <v>72</v>
      </c>
      <c r="B83" s="207" t="s">
        <v>1250</v>
      </c>
      <c r="D83" s="190">
        <v>303</v>
      </c>
      <c r="F83" s="202">
        <v>7974646.4000000004</v>
      </c>
    </row>
    <row r="84" spans="1:6">
      <c r="A84" s="205">
        <f t="shared" si="1"/>
        <v>73</v>
      </c>
      <c r="B84" s="207" t="s">
        <v>1251</v>
      </c>
      <c r="D84" s="192">
        <v>303</v>
      </c>
      <c r="F84" s="202">
        <v>71281254.729999989</v>
      </c>
    </row>
    <row r="86" spans="1:6" ht="13.5" thickBot="1">
      <c r="F86" s="181">
        <f>SUM(F12:F84)</f>
        <v>1172518522.2300003</v>
      </c>
    </row>
    <row r="87" spans="1:6" ht="13.5" thickTop="1"/>
  </sheetData>
  <mergeCells count="3">
    <mergeCell ref="B4:F4"/>
    <mergeCell ref="B5:F5"/>
    <mergeCell ref="B6:F6"/>
  </mergeCells>
  <printOptions horizontalCentered="1"/>
  <pageMargins left="0.5" right="0.5" top="0.75" bottom="0.75" header="0.25" footer="0.25"/>
  <pageSetup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A1C90-363F-4264-853B-811703F85182}">
  <sheetPr>
    <pageSetUpPr fitToPage="1"/>
  </sheetPr>
  <dimension ref="A1:A3"/>
  <sheetViews>
    <sheetView tabSelected="1" view="pageBreakPreview" zoomScale="60" zoomScaleNormal="100" workbookViewId="0">
      <selection activeCell="O65" sqref="O65"/>
    </sheetView>
  </sheetViews>
  <sheetFormatPr defaultRowHeight="12.75"/>
  <cols>
    <col min="1" max="1" width="44.7109375" bestFit="1" customWidth="1"/>
  </cols>
  <sheetData>
    <row r="1" spans="1:1" ht="15.75">
      <c r="A1" s="182" t="s">
        <v>1264</v>
      </c>
    </row>
    <row r="2" spans="1:1" ht="15.75">
      <c r="A2" s="183"/>
    </row>
    <row r="3" spans="1:1" ht="15.75">
      <c r="A3" s="182" t="s">
        <v>1265</v>
      </c>
    </row>
  </sheetData>
  <printOptions horizontalCentered="1" verticalCentered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Cover Attach 4</vt:lpstr>
      <vt:lpstr>Attach 4 - 165</vt:lpstr>
      <vt:lpstr>Cover Attach 5</vt:lpstr>
      <vt:lpstr>Attach 5 - 454</vt:lpstr>
      <vt:lpstr>Cover Attach 6</vt:lpstr>
      <vt:lpstr>Attach 6 - 456</vt:lpstr>
      <vt:lpstr>Cover Attach 7</vt:lpstr>
      <vt:lpstr>Attach 7 - 303</vt:lpstr>
      <vt:lpstr>Cover Attach 8</vt:lpstr>
      <vt:lpstr>Attach 8 - 397</vt:lpstr>
      <vt:lpstr>Cover Attach 9</vt:lpstr>
      <vt:lpstr>Attach 9 - 105</vt:lpstr>
      <vt:lpstr>Cover Attach 10</vt:lpstr>
      <vt:lpstr>Attach 10 - 255</vt:lpstr>
      <vt:lpstr>Cover Attach 11</vt:lpstr>
      <vt:lpstr>Attach 11 - 450</vt:lpstr>
      <vt:lpstr>Cover Attach 12</vt:lpstr>
      <vt:lpstr>Attach 12 - 451</vt:lpstr>
      <vt:lpstr>'Cover Attach 4'!Print_Area</vt:lpstr>
      <vt:lpstr>'Attach 8 - 397'!Print_Titles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2024-04-19T03:47:18Z</dcterms:created>
  <dcterms:modified xsi:type="dcterms:W3CDTF">2024-04-19T03:58:21Z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2024-04-19T03:54:29Z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107ece18-77d5-4048-bb44-d3dcda28dbec</vt:lpwstr>
  </property>
  <property fmtid="{D5CDD505-2E9C-101B-9397-08002B2CF9AE}" pid="8" name="MSIP_Label_c968b3d1-e05f-4796-9c23-acaf26d588cb_ContentBits">
    <vt:lpwstr>0</vt:lpwstr>
  </property>
</Properties>
</file>